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98" activeTab="1"/>
  </bookViews>
  <sheets>
    <sheet name="ЕВРОПА" sheetId="1" r:id="rId1"/>
    <sheet name="АЗИЯ" sheetId="2" r:id="rId2"/>
    <sheet name="АФРИКА" sheetId="3" r:id="rId3"/>
    <sheet name="Ю.АМЕРИКА" sheetId="4" r:id="rId4"/>
    <sheet name="С.АМЕРИКА" sheetId="5" r:id="rId5"/>
    <sheet name="АВСТРАЛИЯ" sheetId="6" r:id="rId6"/>
  </sheets>
  <definedNames>
    <definedName name="_xlnm.Print_Area" localSheetId="1">'АЗИЯ'!$A$1:$N$32</definedName>
    <definedName name="_xlnm.Print_Area" localSheetId="2">'АФРИКА'!$A$1:$M$27</definedName>
    <definedName name="_xlnm.Print_Area" localSheetId="0">'ЕВРОПА'!$A$1:$N$123</definedName>
    <definedName name="_xlnm.Print_Area" localSheetId="3">'Ю.АМЕРИКА'!$A$1:$K$28</definedName>
    <definedName name="_xlnm.Print_Titles" localSheetId="5">'АВСТРАЛИЯ'!$1:$1</definedName>
    <definedName name="_xlnm.Print_Titles" localSheetId="1">'АЗИЯ'!$1:$1</definedName>
    <definedName name="_xlnm.Print_Titles" localSheetId="2">'АФРИКА'!$1:$1</definedName>
    <definedName name="_xlnm.Print_Titles" localSheetId="4">'С.АМЕРИКА'!$1:$1</definedName>
    <definedName name="_xlnm.Print_Titles" localSheetId="3">'Ю.АМЕРИКА'!$1:$1</definedName>
  </definedNames>
  <calcPr fullCalcOnLoad="1"/>
</workbook>
</file>

<file path=xl/comments2.xml><?xml version="1.0" encoding="utf-8"?>
<comments xmlns="http://schemas.openxmlformats.org/spreadsheetml/2006/main">
  <authors>
    <author>Vessela Ivanova</author>
  </authors>
  <commentList>
    <comment ref="C1" authorId="0">
      <text>
        <r>
          <rPr>
            <b/>
            <sz val="8"/>
            <color indexed="10"/>
            <rFont val="Tahoma"/>
            <family val="2"/>
          </rPr>
          <t>Тази колона не се променя, освен, ако няма фактическа грешка!</t>
        </r>
        <r>
          <rPr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color indexed="10"/>
            <rFont val="Tahoma"/>
            <family val="2"/>
          </rPr>
          <t>Необходимо въвеждане!!!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color indexed="10"/>
            <rFont val="Tahoma"/>
            <family val="2"/>
          </rPr>
          <t>При активна мисия се въвежда 1 и кореспондиращото дип. п-во (град)
При Закрита мисия се въвежда 0 и кореспондиращото дип. п-во.(град)</t>
        </r>
      </text>
    </comment>
    <comment ref="F1" authorId="0">
      <text>
        <r>
          <rPr>
            <b/>
            <sz val="8"/>
            <color indexed="10"/>
            <rFont val="Tahoma"/>
            <family val="2"/>
          </rPr>
          <t xml:space="preserve">Необходима корекция!!!
В тази колона се въвежда: 
- парцел ;
- сграда ;
- парцел със сграда/и;
- етаж от сграда;
-  апартаменти в сграда - БРОЙ;
- апартамент.
</t>
        </r>
        <r>
          <rPr>
            <sz val="8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8"/>
            <color indexed="10"/>
            <rFont val="Tahoma"/>
            <family val="2"/>
          </rPr>
          <t xml:space="preserve">В тази колона се въвежда: 
- посолски комплекс;
- посолство;
- резиденция;
-административна сграда
- генерално консулство;
- жилищна сграда;
- офис сграда - /ТИС, БКИЦ,търг. център и т.н./;
- жилище/а;
- училище;
- църква;
- други.
</t>
        </r>
      </text>
    </comment>
    <comment ref="H1" authorId="0">
      <text>
        <r>
          <rPr>
            <b/>
            <sz val="8"/>
            <color indexed="10"/>
            <rFont val="Tahoma"/>
            <family val="2"/>
          </rPr>
          <t>Тази колона не се променя, освен, ако няма фактическа грешка!</t>
        </r>
        <r>
          <rPr>
            <sz val="8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color indexed="10"/>
            <rFont val="Tahoma"/>
            <family val="2"/>
          </rPr>
          <t xml:space="preserve">Необходима е корекция!
</t>
        </r>
      </text>
    </comment>
    <comment ref="J1" authorId="0">
      <text>
        <r>
          <rPr>
            <b/>
            <sz val="8"/>
            <color indexed="10"/>
            <rFont val="Tahoma"/>
            <family val="2"/>
          </rPr>
          <t>Тази колона не се променя, освен, ако няма фактическа грешка!</t>
        </r>
        <r>
          <rPr>
            <sz val="8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8"/>
            <color indexed="10"/>
            <rFont val="Tahoma"/>
            <family val="2"/>
          </rPr>
          <t xml:space="preserve">В тази колона се въвежда:
- договор за покупко-продажба;
- договор за дарение;
- междуправителствна спогодба - ПЕРИОД;
- акт за държавна собственост; 
- нотариален акт; 
- крепостен акт; 
- акт на МС; 
- укази; 
- заповеди; 
- други.
</t>
        </r>
      </text>
    </comment>
  </commentList>
</comments>
</file>

<file path=xl/sharedStrings.xml><?xml version="1.0" encoding="utf-8"?>
<sst xmlns="http://schemas.openxmlformats.org/spreadsheetml/2006/main" count="1090" uniqueCount="453">
  <si>
    <t>Посолски комплекс - административна и жилищно-административна сгради</t>
  </si>
  <si>
    <t>Жилищe</t>
  </si>
  <si>
    <t>АДС</t>
  </si>
  <si>
    <t>004</t>
  </si>
  <si>
    <t>075</t>
  </si>
  <si>
    <t>009</t>
  </si>
  <si>
    <t>026</t>
  </si>
  <si>
    <t>049</t>
  </si>
  <si>
    <t>091</t>
  </si>
  <si>
    <t>039</t>
  </si>
  <si>
    <t>053</t>
  </si>
  <si>
    <t>046</t>
  </si>
  <si>
    <t>087</t>
  </si>
  <si>
    <t>050</t>
  </si>
  <si>
    <t>083</t>
  </si>
  <si>
    <t>036</t>
  </si>
  <si>
    <t>030</t>
  </si>
  <si>
    <t>031</t>
  </si>
  <si>
    <t>001</t>
  </si>
  <si>
    <t>002</t>
  </si>
  <si>
    <t>005</t>
  </si>
  <si>
    <t>006</t>
  </si>
  <si>
    <t>012</t>
  </si>
  <si>
    <t>007</t>
  </si>
  <si>
    <t>061</t>
  </si>
  <si>
    <t>013</t>
  </si>
  <si>
    <t>011</t>
  </si>
  <si>
    <t>063</t>
  </si>
  <si>
    <t>065</t>
  </si>
  <si>
    <t>064</t>
  </si>
  <si>
    <t>062</t>
  </si>
  <si>
    <t>080</t>
  </si>
  <si>
    <t>076</t>
  </si>
  <si>
    <t>015</t>
  </si>
  <si>
    <t>017</t>
  </si>
  <si>
    <t>016</t>
  </si>
  <si>
    <t>027</t>
  </si>
  <si>
    <t>028</t>
  </si>
  <si>
    <t>025</t>
  </si>
  <si>
    <t>048</t>
  </si>
  <si>
    <t>056</t>
  </si>
  <si>
    <t>055</t>
  </si>
  <si>
    <t>078</t>
  </si>
  <si>
    <t>079</t>
  </si>
  <si>
    <t>068</t>
  </si>
  <si>
    <t>074</t>
  </si>
  <si>
    <t>081</t>
  </si>
  <si>
    <t>082</t>
  </si>
  <si>
    <t>047</t>
  </si>
  <si>
    <t>045</t>
  </si>
  <si>
    <t>008</t>
  </si>
  <si>
    <t>086</t>
  </si>
  <si>
    <t>052</t>
  </si>
  <si>
    <t>054</t>
  </si>
  <si>
    <t>077</t>
  </si>
  <si>
    <t>022</t>
  </si>
  <si>
    <t>032</t>
  </si>
  <si>
    <t>034</t>
  </si>
  <si>
    <t>035</t>
  </si>
  <si>
    <t>029</t>
  </si>
  <si>
    <t>040</t>
  </si>
  <si>
    <t>051</t>
  </si>
  <si>
    <t>023</t>
  </si>
  <si>
    <t>038</t>
  </si>
  <si>
    <t>020</t>
  </si>
  <si>
    <t>067</t>
  </si>
  <si>
    <t>ЖЕКС</t>
  </si>
  <si>
    <t>БРАЗИ    ЛИЯ</t>
  </si>
  <si>
    <t>Адм.сграда -  мисия към  ЕО</t>
  </si>
  <si>
    <t>Жилища -2бр.мисия към ЕО/ 3 бр.ДП</t>
  </si>
  <si>
    <t>Жилища- 1бр.мисия към ЕО/2бр. ДП</t>
  </si>
  <si>
    <t>Жилище- мисия към  ЕО</t>
  </si>
  <si>
    <t>Посолство - ДП и консулска служба</t>
  </si>
  <si>
    <t xml:space="preserve">предложен на  Европейска служба за въшна дейност за отдаване под наем/продажба   </t>
  </si>
  <si>
    <t>посолство</t>
  </si>
  <si>
    <t>РМС 39/от 25.01.2008 г. за придобиване на имота по наследство</t>
  </si>
  <si>
    <t>Резиденция на ПП</t>
  </si>
  <si>
    <t>Женева</t>
  </si>
  <si>
    <t>Жилищна сграда - 16 апартамента;</t>
  </si>
  <si>
    <t>155</t>
  </si>
  <si>
    <t>Жилищна сграда - 13 апартамента;</t>
  </si>
  <si>
    <t>Офиси; жилища; хотел; гараж; църква</t>
  </si>
  <si>
    <t>Жилищни сгради - 2 броя</t>
  </si>
  <si>
    <t>Жилище (офис)</t>
  </si>
  <si>
    <t>Апартамент</t>
  </si>
  <si>
    <t>Посолски комплекс вкл. Резиденция,административна сграда  на ТИС и 5бр. ж.блока</t>
  </si>
  <si>
    <t xml:space="preserve">Други - административна сграда- ГК, резиденция, жил. блок , гаражи </t>
  </si>
  <si>
    <t>Други - ГК и част от сградата за жил. нужди</t>
  </si>
  <si>
    <t>ВАРШАВА</t>
  </si>
  <si>
    <t>ХАНОЙ</t>
  </si>
  <si>
    <t>ДЕЛХИ</t>
  </si>
  <si>
    <t>АМАН</t>
  </si>
  <si>
    <t>ПНОМ ПЕН</t>
  </si>
  <si>
    <t>ПХЕНЯН</t>
  </si>
  <si>
    <t>БЕЙРУТ</t>
  </si>
  <si>
    <t>УЛАН БАТОР</t>
  </si>
  <si>
    <t>ИСЛАМАБАД</t>
  </si>
  <si>
    <t>ДАМАСК</t>
  </si>
  <si>
    <t>БУЕНОС АЙРЕС</t>
  </si>
  <si>
    <t>РИО ДЕ ЖАНЕЙРО</t>
  </si>
  <si>
    <t>САО ПАУЛО</t>
  </si>
  <si>
    <t>КАРАКАС</t>
  </si>
  <si>
    <t>БОГОТА</t>
  </si>
  <si>
    <t>КИТО</t>
  </si>
  <si>
    <t>МАНАГУА</t>
  </si>
  <si>
    <t>ЛИМА</t>
  </si>
  <si>
    <t>МОНТЕВИДЕО</t>
  </si>
  <si>
    <t>НЮ ЙОРК</t>
  </si>
  <si>
    <t>ЛУСАКА</t>
  </si>
  <si>
    <t>ХАРАРЕ</t>
  </si>
  <si>
    <t>РАБАТ</t>
  </si>
  <si>
    <t>КАЗАБЛАНКА</t>
  </si>
  <si>
    <t>81.5</t>
  </si>
  <si>
    <t>237.73</t>
  </si>
  <si>
    <t>65 дворно място</t>
  </si>
  <si>
    <t>АРМЕНИЯ</t>
  </si>
  <si>
    <t>Резиденция на посланика</t>
  </si>
  <si>
    <t>Жилище № 1011 - резиденция</t>
  </si>
  <si>
    <t>апартаменти в сграда - 5 броя и 5 бр. мазета и  5бр.гаражни клетки</t>
  </si>
  <si>
    <t>прил. Части от терена  402,86</t>
  </si>
  <si>
    <t>общ с   посолската сграда</t>
  </si>
  <si>
    <t>МАДРИД</t>
  </si>
  <si>
    <t>Парцел- м2</t>
  </si>
  <si>
    <r>
      <t xml:space="preserve">735           </t>
    </r>
    <r>
      <rPr>
        <sz val="8"/>
        <rFont val="Arial"/>
        <family val="2"/>
      </rPr>
      <t>(3бр.245)</t>
    </r>
  </si>
  <si>
    <t>Администра-тивна сграда</t>
  </si>
  <si>
    <t xml:space="preserve"> 7900(без общите части на жил. сграда)</t>
  </si>
  <si>
    <t xml:space="preserve">1100+262 (жил.Бл)     </t>
  </si>
  <si>
    <t xml:space="preserve">   1120 (жил.бл.)+ 67(конс. Служба) </t>
  </si>
  <si>
    <r>
      <t>268+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50=318</t>
    </r>
  </si>
  <si>
    <t>888+50=938</t>
  </si>
  <si>
    <t>ЛЮКСЕМ    БУРГ</t>
  </si>
  <si>
    <t>парцел със сграда- четири ет.  с мазе</t>
  </si>
  <si>
    <t>Посолски комплекс (посолство и жилищна сграда)</t>
  </si>
  <si>
    <t>жилище, мазе и 1 парко място</t>
  </si>
  <si>
    <t>АФГАНИСТАН</t>
  </si>
  <si>
    <t>ВИЕТНАМ</t>
  </si>
  <si>
    <t>Посолски комплекс (посолство, консулска служба, жилищни блокове - 46 бр. апартаменти, хотел, пансион, подземен гараж)</t>
  </si>
  <si>
    <t>Държава</t>
  </si>
  <si>
    <t>Град</t>
  </si>
  <si>
    <t>Активна/Закрита мисия 1/0</t>
  </si>
  <si>
    <t>Вид имот - земя/сграда</t>
  </si>
  <si>
    <t>Функционално предназначение</t>
  </si>
  <si>
    <t>Адрес</t>
  </si>
  <si>
    <t>Парцел - м2</t>
  </si>
  <si>
    <t>Сграда - ЗП м2</t>
  </si>
  <si>
    <t>Документи за собственост или нормативни основания за придобиване или предоставяне</t>
  </si>
  <si>
    <t>АВСТРИЯ</t>
  </si>
  <si>
    <t>ВИЕНА</t>
  </si>
  <si>
    <t>парцел със сграда</t>
  </si>
  <si>
    <t>Посолство</t>
  </si>
  <si>
    <t>Резиденция</t>
  </si>
  <si>
    <t>БЕЛГИЯ</t>
  </si>
  <si>
    <t>БРЮКСЕЛ</t>
  </si>
  <si>
    <t>сграда</t>
  </si>
  <si>
    <t>апартаменти в сграда - 3 броя</t>
  </si>
  <si>
    <t>апартамент</t>
  </si>
  <si>
    <t>ВЕЛИКОБРИТАНИЯ</t>
  </si>
  <si>
    <t>ЛОНДОН</t>
  </si>
  <si>
    <t>Жилищна сграда</t>
  </si>
  <si>
    <t>090</t>
  </si>
  <si>
    <t>092</t>
  </si>
  <si>
    <t>150</t>
  </si>
  <si>
    <t>161</t>
  </si>
  <si>
    <t>158</t>
  </si>
  <si>
    <t>159</t>
  </si>
  <si>
    <t>093</t>
  </si>
  <si>
    <t>094</t>
  </si>
  <si>
    <t>095</t>
  </si>
  <si>
    <t>096</t>
  </si>
  <si>
    <t>097</t>
  </si>
  <si>
    <t>парцел със сграда (посолски комплекс)</t>
  </si>
  <si>
    <t>098</t>
  </si>
  <si>
    <t>101</t>
  </si>
  <si>
    <t>104</t>
  </si>
  <si>
    <t>105</t>
  </si>
  <si>
    <t>108</t>
  </si>
  <si>
    <t>Сграда-РЗП м2</t>
  </si>
  <si>
    <t>310 +74</t>
  </si>
  <si>
    <t>5 бр. х 120 м2</t>
  </si>
  <si>
    <t>3 бр. х 100 м2</t>
  </si>
  <si>
    <t>647+ 397,6</t>
  </si>
  <si>
    <t>4760+ 686</t>
  </si>
  <si>
    <t>Посолство+ двуетажна сграда</t>
  </si>
  <si>
    <t xml:space="preserve">прил. Части от парцела -  25,6 </t>
  </si>
  <si>
    <t xml:space="preserve">прил. Части от парцела -  34,35 </t>
  </si>
  <si>
    <t>2 бр. х 114 м2+ 2х12 м2 =252</t>
  </si>
  <si>
    <t>107  +1,43+    15,8 = 110,23</t>
  </si>
  <si>
    <t>792+59 м2 гараж</t>
  </si>
  <si>
    <t>250 вкл.  гаражи</t>
  </si>
  <si>
    <t>294 + 22 гараж</t>
  </si>
  <si>
    <t>266 +55-избено п-е</t>
  </si>
  <si>
    <t>544,80</t>
  </si>
  <si>
    <t>355,83</t>
  </si>
  <si>
    <t>Сграда - РЗП м2</t>
  </si>
  <si>
    <t>239,1</t>
  </si>
  <si>
    <t>521,46</t>
  </si>
  <si>
    <t>963,94</t>
  </si>
  <si>
    <t>256,53</t>
  </si>
  <si>
    <t>518,02</t>
  </si>
  <si>
    <r>
      <t xml:space="preserve">Резиденция и посолство в една сграда </t>
    </r>
    <r>
      <rPr>
        <u val="single"/>
        <sz val="9"/>
        <rFont val="Arial"/>
        <family val="2"/>
      </rPr>
      <t xml:space="preserve"> </t>
    </r>
  </si>
  <si>
    <t>1986,7</t>
  </si>
  <si>
    <t>4792,6</t>
  </si>
  <si>
    <t>767 + 200м2 гараж</t>
  </si>
  <si>
    <t>ид. Части от парцела- 11,53</t>
  </si>
  <si>
    <t>ид. Части от парцела- 29,375</t>
  </si>
  <si>
    <t xml:space="preserve">130,90+  58,21 </t>
  </si>
  <si>
    <t>290+              75,33</t>
  </si>
  <si>
    <t>144</t>
  </si>
  <si>
    <t>СИДНИ</t>
  </si>
  <si>
    <t>сграда -16бр. апартамента</t>
  </si>
  <si>
    <t>2555кв.фута</t>
  </si>
  <si>
    <t>109</t>
  </si>
  <si>
    <t>110</t>
  </si>
  <si>
    <t>112</t>
  </si>
  <si>
    <t>113</t>
  </si>
  <si>
    <t>115</t>
  </si>
  <si>
    <t>ГЕРМАНИЯ</t>
  </si>
  <si>
    <t>БЕРЛИН</t>
  </si>
  <si>
    <t>парцел със сгради</t>
  </si>
  <si>
    <t>Административна сграда (нова)- мисия към ЕО</t>
  </si>
  <si>
    <t>апартамент №2</t>
  </si>
  <si>
    <t>апартамент № 4</t>
  </si>
  <si>
    <t>апартамент № 5</t>
  </si>
  <si>
    <t>апартамент № 205</t>
  </si>
  <si>
    <t>апартамент № 53</t>
  </si>
  <si>
    <t>апартамент № 11</t>
  </si>
  <si>
    <t>апартамент №  179</t>
  </si>
  <si>
    <t>СТРАСБУРГ</t>
  </si>
  <si>
    <t>Административна сграда</t>
  </si>
  <si>
    <t>ХОЛАНДИЯ</t>
  </si>
  <si>
    <t>ХАГА</t>
  </si>
  <si>
    <t>Административна сграда (бивша ТИС)</t>
  </si>
  <si>
    <t>апартаменти в сграда- 6 бр.</t>
  </si>
  <si>
    <t>ЧЕХИЯ</t>
  </si>
  <si>
    <t>ПРАГА</t>
  </si>
  <si>
    <t xml:space="preserve">апарт. в сграда - 10бр.№№170,183,196,203,222, 235,248, 257,274 и 327        </t>
  </si>
  <si>
    <t>апарт. в сграда - 8 бр. №№76,85,  157,184, 191,192, 206 и 209</t>
  </si>
  <si>
    <t>ШВЕЙЦАРИЯ</t>
  </si>
  <si>
    <t>ЖЕНЕВА</t>
  </si>
  <si>
    <t>БЕРН</t>
  </si>
  <si>
    <t>ШВЕЦИЯ</t>
  </si>
  <si>
    <t>СТОКХОЛМ</t>
  </si>
  <si>
    <t>Жилищна сграда - 11 апартамента</t>
  </si>
  <si>
    <t>БЕЛГРАД</t>
  </si>
  <si>
    <t>Посолски комплекс (Посолство и резиденция)</t>
  </si>
  <si>
    <t>парцел и сграда</t>
  </si>
  <si>
    <t xml:space="preserve"> етаж сграда</t>
  </si>
  <si>
    <t>парцел и  сграда</t>
  </si>
  <si>
    <t>апартаменти в сграда-2бр</t>
  </si>
  <si>
    <t>сгради</t>
  </si>
  <si>
    <t>137</t>
  </si>
  <si>
    <t>134</t>
  </si>
  <si>
    <t>Посолство (адм. и жилищна част)</t>
  </si>
  <si>
    <t>НИКОЗИЯ</t>
  </si>
  <si>
    <t>СКОПИЕ</t>
  </si>
  <si>
    <t>Офис сграда (бивша ТИС)</t>
  </si>
  <si>
    <t>Офис сграда -ТИС</t>
  </si>
  <si>
    <t>ПЕРУ</t>
  </si>
  <si>
    <t>УРУГВАЙ</t>
  </si>
  <si>
    <t xml:space="preserve"> Жилищна сграда - 2 бр., едноетаж.</t>
  </si>
  <si>
    <t>Жилища</t>
  </si>
  <si>
    <t>Офис сграда</t>
  </si>
  <si>
    <t>Офис сграда-бивша ТИС</t>
  </si>
  <si>
    <t>Посолски комплекс, вкл.1.Посолство, 2.Резиденция, 3.Жил.сграда-8бр.апарт., 4.стопан. постр.</t>
  </si>
  <si>
    <t>АВСТРАЛИЯ</t>
  </si>
  <si>
    <t>Адм. сграда  (бивш ТИС)</t>
  </si>
  <si>
    <t>116</t>
  </si>
  <si>
    <t>114</t>
  </si>
  <si>
    <t>0   Буенос Айрес</t>
  </si>
  <si>
    <t>ПРЕТОРИЯ</t>
  </si>
  <si>
    <t>АДИС  АБЕБА</t>
  </si>
  <si>
    <t>ЕРЕВАН</t>
  </si>
  <si>
    <t>КАБУЛ</t>
  </si>
  <si>
    <t>ДЖАКАРТА</t>
  </si>
  <si>
    <t>БАГДАД</t>
  </si>
  <si>
    <t>147</t>
  </si>
  <si>
    <t>152</t>
  </si>
  <si>
    <t>ТЕХЕРАН</t>
  </si>
  <si>
    <t>САНА</t>
  </si>
  <si>
    <t>СЕУЛ</t>
  </si>
  <si>
    <t>ТОКИО</t>
  </si>
  <si>
    <t>ВАШИНГТОН</t>
  </si>
  <si>
    <t xml:space="preserve"> Жилища</t>
  </si>
  <si>
    <t>Жилищен блок -6бр. апартаменти на ДП</t>
  </si>
  <si>
    <t>№o</t>
  </si>
  <si>
    <t>088</t>
  </si>
  <si>
    <t>127</t>
  </si>
  <si>
    <t xml:space="preserve">дадени указания от МВнР до ЗП  за отдаване под наем </t>
  </si>
  <si>
    <t xml:space="preserve">СЪРБИЯ  </t>
  </si>
  <si>
    <t xml:space="preserve">069 071 072 073 074 084 089 </t>
  </si>
  <si>
    <t>парцел и сграда - 22 бр. апарт. и офис</t>
  </si>
  <si>
    <t xml:space="preserve">сгради </t>
  </si>
  <si>
    <t>парцел със сградите, описани в имоти 4, 5 и 6</t>
  </si>
  <si>
    <t>0-Париж</t>
  </si>
  <si>
    <t>парцел със сграда и гараж</t>
  </si>
  <si>
    <t>Резиденция - ДП</t>
  </si>
  <si>
    <t>Жилищна сграда-вила</t>
  </si>
  <si>
    <t>021</t>
  </si>
  <si>
    <t>НЮ ДЖЪРСИ</t>
  </si>
  <si>
    <t>130</t>
  </si>
  <si>
    <t>парцел със сграда - двойна къща</t>
  </si>
  <si>
    <t>апартамент № 51 мазе , гараж</t>
  </si>
  <si>
    <t>Посолски комплекс - ПП (административна сграда, жилищна сграда)</t>
  </si>
  <si>
    <t>117</t>
  </si>
  <si>
    <t>119</t>
  </si>
  <si>
    <t>120</t>
  </si>
  <si>
    <t>125</t>
  </si>
  <si>
    <t>126</t>
  </si>
  <si>
    <t>121</t>
  </si>
  <si>
    <t>123</t>
  </si>
  <si>
    <t>122</t>
  </si>
  <si>
    <t>128</t>
  </si>
  <si>
    <t>129</t>
  </si>
  <si>
    <t>ЙЕМЕН</t>
  </si>
  <si>
    <t>ЙОРДАНИЯ</t>
  </si>
  <si>
    <t>КАМБОДЖА</t>
  </si>
  <si>
    <t xml:space="preserve">0/ПК </t>
  </si>
  <si>
    <t>НДР КОРЕЯ</t>
  </si>
  <si>
    <t>Посолство, Резиденция и сграда за охрана с помощни помещения</t>
  </si>
  <si>
    <t>РЕПУБЛИКА КОРЕЯ</t>
  </si>
  <si>
    <t>ЛИВАН</t>
  </si>
  <si>
    <t>в момента сградата е празна - продажба или отдаване под наем</t>
  </si>
  <si>
    <t xml:space="preserve"> парцел със сгради</t>
  </si>
  <si>
    <t>Жилище</t>
  </si>
  <si>
    <t>Жилище - 3 бр.</t>
  </si>
  <si>
    <t>МОНГОЛИЯ</t>
  </si>
  <si>
    <t>ПАКИСТАН</t>
  </si>
  <si>
    <t>СИРИЯ</t>
  </si>
  <si>
    <t xml:space="preserve"> парцел със сграда</t>
  </si>
  <si>
    <t>Офис сграда- ТИС</t>
  </si>
  <si>
    <t>Офис сграда-БКИЦ</t>
  </si>
  <si>
    <t>ЯПОНИЯ</t>
  </si>
  <si>
    <t>Посолски комплекс и резиденция</t>
  </si>
  <si>
    <t xml:space="preserve"> </t>
  </si>
  <si>
    <t>АЛЖИР</t>
  </si>
  <si>
    <t>Посол. комплекс,вкл: 1.посолство; 2.резиденция;           3.жил. блок- 5ет.15ап.; 4.нов.жил.блок-5ет.19ап., 3 офиса и покр.паркинг</t>
  </si>
  <si>
    <t>ГАНА</t>
  </si>
  <si>
    <t>АКРА</t>
  </si>
  <si>
    <t xml:space="preserve">Посолство </t>
  </si>
  <si>
    <t>ЕГИПЕТ</t>
  </si>
  <si>
    <t>КАЙРО</t>
  </si>
  <si>
    <t>етаж от сграда и гараж</t>
  </si>
  <si>
    <t>ЗАМБИЯ</t>
  </si>
  <si>
    <t>ЗИМБАБВЕ</t>
  </si>
  <si>
    <t>парцел и сград</t>
  </si>
  <si>
    <t>МАРОКО</t>
  </si>
  <si>
    <t>парцел и сгради</t>
  </si>
  <si>
    <t>ТУНИС</t>
  </si>
  <si>
    <t xml:space="preserve">Жилищен блок - 8 етажа </t>
  </si>
  <si>
    <t>парцел  с 2 (две) сгради</t>
  </si>
  <si>
    <t>ЮАР</t>
  </si>
  <si>
    <t>парцел исграда</t>
  </si>
  <si>
    <t>ФДР            ЕТИОПИЯ</t>
  </si>
  <si>
    <t>парцел с 2 сгради</t>
  </si>
  <si>
    <t>Жилищна сграда 26 бр.апарт.</t>
  </si>
  <si>
    <t>ИНДИЯ</t>
  </si>
  <si>
    <t>ИНДОНЕЗИЯ</t>
  </si>
  <si>
    <t>ИРАК</t>
  </si>
  <si>
    <t>ИРАН</t>
  </si>
  <si>
    <t>099</t>
  </si>
  <si>
    <t>КАНАДА</t>
  </si>
  <si>
    <t>ОТАВА</t>
  </si>
  <si>
    <t>САЩ</t>
  </si>
  <si>
    <t>ПП</t>
  </si>
  <si>
    <t xml:space="preserve"> апартамент - 1бр. 11С ет.11</t>
  </si>
  <si>
    <t>АРЖЕНТИНА</t>
  </si>
  <si>
    <t xml:space="preserve">041  </t>
  </si>
  <si>
    <t>БРАЗИЛИЯ</t>
  </si>
  <si>
    <t>Офис</t>
  </si>
  <si>
    <t>апарт. в сграда - 2 броя</t>
  </si>
  <si>
    <t>ВЕНЕЦУЕЛА</t>
  </si>
  <si>
    <t>КОЛУМБИЯ</t>
  </si>
  <si>
    <t>ЕКВАДОР</t>
  </si>
  <si>
    <t>МЕКСИКО</t>
  </si>
  <si>
    <t>НИКАРАГУА</t>
  </si>
  <si>
    <t>апартамент в сграда</t>
  </si>
  <si>
    <t>ГЪРЦИЯ</t>
  </si>
  <si>
    <t>АТИНА</t>
  </si>
  <si>
    <t>етаж от сграда</t>
  </si>
  <si>
    <t>СОЛУН</t>
  </si>
  <si>
    <t>ВИЗИЯ ЗА УПРАВЛЕНИЕ НА МВнР</t>
  </si>
  <si>
    <t>Генерално консулство</t>
  </si>
  <si>
    <t>ДАНИЯ</t>
  </si>
  <si>
    <t>КОПЕНХАГЕН</t>
  </si>
  <si>
    <t>Посолски комплекс</t>
  </si>
  <si>
    <t>0  Бразилия</t>
  </si>
  <si>
    <t>Резиденцияна ръководителя на Делегацията към НАТО</t>
  </si>
  <si>
    <t>Адм.сграда</t>
  </si>
  <si>
    <t>ИРЛАНДИЯ</t>
  </si>
  <si>
    <t>ДЪБЛИН</t>
  </si>
  <si>
    <t>Адм. сграда</t>
  </si>
  <si>
    <t>ИСПАНИЯ</t>
  </si>
  <si>
    <t>Два апартамента</t>
  </si>
  <si>
    <t>ИТАЛИЯ</t>
  </si>
  <si>
    <t>РИМ</t>
  </si>
  <si>
    <t>Жилищна сграда-посолство, резиденция  и жилища</t>
  </si>
  <si>
    <t>имот"Пайи"</t>
  </si>
  <si>
    <t>КИТАЙСКА НАРОДНА РЕПУБЛИКА</t>
  </si>
  <si>
    <t>ПЕКИН</t>
  </si>
  <si>
    <t>154</t>
  </si>
  <si>
    <t>Други - Административен комплекс (ТИС - две двуетажни сгради, една триетажна сграда, гаражи, автосервиз и автомивка)</t>
  </si>
  <si>
    <t>Бивша ТИС</t>
  </si>
  <si>
    <t>Жилище и 3 хотелски стаи</t>
  </si>
  <si>
    <t>Жилище, офис и гараж</t>
  </si>
  <si>
    <t>КИПЪР</t>
  </si>
  <si>
    <t>ЛЮКСЕНБУРГ</t>
  </si>
  <si>
    <t>МАКЕДОНИЯ</t>
  </si>
  <si>
    <t>Посолска сграда</t>
  </si>
  <si>
    <t>НОРВЕГИЯ</t>
  </si>
  <si>
    <t>ОСЛО</t>
  </si>
  <si>
    <t>ПОРТУГАЛИЯ</t>
  </si>
  <si>
    <t>ЛИСАБОН</t>
  </si>
  <si>
    <t>ПОЛША</t>
  </si>
  <si>
    <t>Жилищен комплекс</t>
  </si>
  <si>
    <t>РУМЪНИЯ</t>
  </si>
  <si>
    <t>БУКУРЕЩ</t>
  </si>
  <si>
    <t>Посолство (административна сграда с гаражи)</t>
  </si>
  <si>
    <t>Резиденция (два етажа, сутерен,мансарда, гараж)</t>
  </si>
  <si>
    <t>РУСИЯ</t>
  </si>
  <si>
    <t>МОСКВА</t>
  </si>
  <si>
    <t>Посолски комплекс (посолство, резиденция, битов комплекс, 3 жилищни сгради)</t>
  </si>
  <si>
    <t>СЛОВАКИЯ</t>
  </si>
  <si>
    <t>БРАТИСЛАВА</t>
  </si>
  <si>
    <t>Посолство (административна и жилищна част)</t>
  </si>
  <si>
    <t>ТУРЦИЯ</t>
  </si>
  <si>
    <t>АНКАРА</t>
  </si>
  <si>
    <t>ИСТАНБУЛ</t>
  </si>
  <si>
    <t>Активна/ Закрита мисия 1/0</t>
  </si>
  <si>
    <t>ОДРИН</t>
  </si>
  <si>
    <t>УНГАРИЯ</t>
  </si>
  <si>
    <t>БУДАПЕЩА</t>
  </si>
  <si>
    <t>Административна сграда (Бизнес-център-бивша ТИС)</t>
  </si>
  <si>
    <t>Жилищна сграда (два апартамента)</t>
  </si>
  <si>
    <t>ФИНЛАНДИЯ</t>
  </si>
  <si>
    <t>ХЕЛЗИНКИ</t>
  </si>
  <si>
    <t>ФРАНЦИЯ</t>
  </si>
  <si>
    <t>ПАРИЖ</t>
  </si>
  <si>
    <t>Резиденция на посланика-ЕО - посолството е преместено в тази сграда</t>
  </si>
  <si>
    <t>Посолска сграда с административна и жилищна част</t>
  </si>
  <si>
    <t xml:space="preserve">сграда </t>
  </si>
  <si>
    <t>Административна сграда (посолство, резиденция ,консулска служба)</t>
  </si>
  <si>
    <t>Сграда-2 броя апартаменти</t>
  </si>
  <si>
    <t>Жилищна сграда - 9 апартамента;</t>
  </si>
  <si>
    <t>Жил.сграда</t>
  </si>
  <si>
    <t>ПРОДАДЕН</t>
  </si>
  <si>
    <t>ОФИС</t>
  </si>
  <si>
    <t>Офис сграда (старо посолство, магазин с търговска площ и общи части на два етажа)</t>
  </si>
  <si>
    <t>Посолство - 5 ет.  Триетажна жилищна сграда</t>
  </si>
  <si>
    <t>от ул."Щромфелд" №22</t>
  </si>
  <si>
    <t>463623 обща ст-т на имотите на МВнР в Ирак</t>
  </si>
  <si>
    <t>парцел със сграда(общ парцел от стр.1)</t>
  </si>
  <si>
    <t xml:space="preserve">имота е включен в общата ст-т на имота "парцел със сгради" (стр.1 )в Ирак, Багдад </t>
  </si>
  <si>
    <t>имота е включен в общата ст-т на имота "парцел със сгради" (стр.1)в Ирак, Багдад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</si>
</sst>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\ _л_в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"/>
    <numFmt numFmtId="178" formatCode="#,##0.000"/>
    <numFmt numFmtId="179" formatCode="#,##0.0000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€-2]\ #,##0.00_);[Red]\([$€-2]\ #,##0.00\)"/>
    <numFmt numFmtId="185" formatCode="_-* #,##0.00\ [$€-1]_-;\-* #,##0.00\ [$€-1]_-;_-* &quot;-&quot;??\ [$€-1]_-;_-@_-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Tahoma"/>
      <family val="2"/>
    </font>
    <font>
      <sz val="8"/>
      <name val="Tahoma"/>
      <family val="2"/>
    </font>
    <font>
      <sz val="12"/>
      <name val="Arial"/>
      <family val="2"/>
    </font>
    <font>
      <u val="single"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3" fontId="5" fillId="0" borderId="1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 quotePrefix="1">
      <alignment horizontal="left" vertical="top"/>
    </xf>
    <xf numFmtId="49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177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3" fillId="0" borderId="0" xfId="0" applyFont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4" fillId="34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vertical="top" wrapText="1"/>
    </xf>
    <xf numFmtId="3" fontId="5" fillId="34" borderId="11" xfId="0" applyNumberFormat="1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ont="1" applyFill="1" applyBorder="1" applyAlignment="1">
      <alignment wrapText="1"/>
    </xf>
    <xf numFmtId="185" fontId="3" fillId="0" borderId="0" xfId="0" applyNumberFormat="1" applyFont="1" applyAlignment="1">
      <alignment horizontal="left"/>
    </xf>
    <xf numFmtId="0" fontId="0" fillId="0" borderId="18" xfId="0" applyFont="1" applyFill="1" applyBorder="1" applyAlignment="1">
      <alignment/>
    </xf>
    <xf numFmtId="18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0" fillId="35" borderId="18" xfId="0" applyFont="1" applyFill="1" applyBorder="1" applyAlignment="1">
      <alignment wrapText="1"/>
    </xf>
    <xf numFmtId="0" fontId="6" fillId="0" borderId="18" xfId="0" applyFont="1" applyFill="1" applyBorder="1" applyAlignment="1">
      <alignment vertical="top" wrapText="1"/>
    </xf>
    <xf numFmtId="3" fontId="5" fillId="34" borderId="10" xfId="0" applyNumberFormat="1" applyFont="1" applyFill="1" applyBorder="1" applyAlignment="1">
      <alignment horizontal="center" vertical="top" wrapText="1"/>
    </xf>
    <xf numFmtId="3" fontId="5" fillId="34" borderId="10" xfId="0" applyNumberFormat="1" applyFont="1" applyFill="1" applyBorder="1" applyAlignment="1">
      <alignment vertical="top" wrapText="1"/>
    </xf>
    <xf numFmtId="3" fontId="4" fillId="34" borderId="10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0" fillId="0" borderId="20" xfId="0" applyNumberFormat="1" applyFont="1" applyFill="1" applyBorder="1" applyAlignment="1">
      <alignment horizontal="center" vertical="center" wrapText="1"/>
    </xf>
    <xf numFmtId="43" fontId="0" fillId="0" borderId="13" xfId="0" applyNumberFormat="1" applyFont="1" applyFill="1" applyBorder="1" applyAlignment="1">
      <alignment horizontal="center" vertical="center" wrapText="1"/>
    </xf>
    <xf numFmtId="43" fontId="0" fillId="0" borderId="2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top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4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top" wrapText="1"/>
    </xf>
    <xf numFmtId="4" fontId="11" fillId="0" borderId="10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 horizontal="center" vertical="center" wrapText="1"/>
    </xf>
    <xf numFmtId="43" fontId="0" fillId="0" borderId="13" xfId="0" applyNumberFormat="1" applyFont="1" applyFill="1" applyBorder="1" applyAlignment="1">
      <alignment vertical="center" wrapText="1"/>
    </xf>
    <xf numFmtId="43" fontId="0" fillId="0" borderId="13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left"/>
    </xf>
    <xf numFmtId="43" fontId="3" fillId="0" borderId="0" xfId="0" applyNumberFormat="1" applyFont="1" applyFill="1" applyAlignment="1">
      <alignment/>
    </xf>
    <xf numFmtId="43" fontId="3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0" fillId="0" borderId="2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/>
    </xf>
    <xf numFmtId="0" fontId="0" fillId="0" borderId="1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view="pageLayout" workbookViewId="0" topLeftCell="A1">
      <selection activeCell="G2" sqref="G2:G115"/>
    </sheetView>
  </sheetViews>
  <sheetFormatPr defaultColWidth="9.140625" defaultRowHeight="12.75"/>
  <cols>
    <col min="1" max="1" width="3.00390625" style="0" customWidth="1"/>
    <col min="2" max="2" width="11.140625" style="0" customWidth="1"/>
    <col min="3" max="3" width="9.7109375" style="0" customWidth="1"/>
    <col min="4" max="4" width="5.140625" style="0" customWidth="1"/>
    <col min="5" max="5" width="12.8515625" style="0" customWidth="1"/>
    <col min="6" max="6" width="14.140625" style="0" customWidth="1"/>
    <col min="7" max="7" width="13.57421875" style="0" customWidth="1"/>
    <col min="8" max="8" width="7.28125" style="0" customWidth="1"/>
    <col min="9" max="9" width="6.28125" style="0" customWidth="1"/>
    <col min="10" max="10" width="7.140625" style="0" customWidth="1"/>
    <col min="11" max="11" width="14.7109375" style="0" customWidth="1"/>
    <col min="12" max="12" width="9.00390625" style="0" customWidth="1"/>
    <col min="13" max="13" width="13.7109375" style="177" customWidth="1"/>
    <col min="14" max="14" width="18.28125" style="0" hidden="1" customWidth="1"/>
    <col min="15" max="15" width="16.00390625" style="147" customWidth="1"/>
    <col min="17" max="17" width="16.8515625" style="0" bestFit="1" customWidth="1"/>
  </cols>
  <sheetData>
    <row r="1" spans="1:15" ht="67.5">
      <c r="A1" s="12"/>
      <c r="B1" s="11" t="s">
        <v>137</v>
      </c>
      <c r="C1" s="11" t="s">
        <v>138</v>
      </c>
      <c r="D1" s="12" t="s">
        <v>139</v>
      </c>
      <c r="E1" s="11" t="s">
        <v>140</v>
      </c>
      <c r="F1" s="11" t="s">
        <v>141</v>
      </c>
      <c r="G1" s="11" t="s">
        <v>142</v>
      </c>
      <c r="H1" s="12" t="s">
        <v>143</v>
      </c>
      <c r="I1" s="12" t="s">
        <v>144</v>
      </c>
      <c r="J1" s="12" t="s">
        <v>176</v>
      </c>
      <c r="K1" s="11"/>
      <c r="L1" s="85" t="s">
        <v>2</v>
      </c>
      <c r="M1" s="173"/>
      <c r="N1" s="124" t="s">
        <v>380</v>
      </c>
      <c r="O1"/>
    </row>
    <row r="2" spans="1:15" ht="24">
      <c r="A2" s="3"/>
      <c r="B2" s="8" t="s">
        <v>146</v>
      </c>
      <c r="C2" s="8" t="s">
        <v>147</v>
      </c>
      <c r="D2" s="5">
        <v>1</v>
      </c>
      <c r="E2" s="7" t="s">
        <v>148</v>
      </c>
      <c r="F2" s="8" t="s">
        <v>149</v>
      </c>
      <c r="G2" s="7"/>
      <c r="H2" s="5">
        <v>473</v>
      </c>
      <c r="I2" s="5">
        <v>453</v>
      </c>
      <c r="J2" s="5"/>
      <c r="K2" s="8"/>
      <c r="L2" s="54" t="s">
        <v>18</v>
      </c>
      <c r="M2" s="173">
        <f>31740627+1760247</f>
        <v>33500874</v>
      </c>
      <c r="N2" s="125"/>
      <c r="O2"/>
    </row>
    <row r="3" spans="1:17" ht="36">
      <c r="A3" s="3"/>
      <c r="B3" s="8" t="s">
        <v>146</v>
      </c>
      <c r="C3" s="8" t="s">
        <v>147</v>
      </c>
      <c r="D3" s="5">
        <v>1</v>
      </c>
      <c r="E3" s="7" t="s">
        <v>294</v>
      </c>
      <c r="F3" s="8" t="s">
        <v>150</v>
      </c>
      <c r="G3" s="7"/>
      <c r="H3" s="55">
        <v>1425</v>
      </c>
      <c r="I3" s="5">
        <v>225</v>
      </c>
      <c r="J3" s="5"/>
      <c r="K3" s="8"/>
      <c r="L3" s="54" t="s">
        <v>19</v>
      </c>
      <c r="M3" s="173">
        <f>12957068+2935830</f>
        <v>15892898</v>
      </c>
      <c r="N3" s="125"/>
      <c r="O3"/>
      <c r="Q3" s="151"/>
    </row>
    <row r="4" spans="1:15" ht="48">
      <c r="A4" s="3"/>
      <c r="B4" s="4" t="s">
        <v>146</v>
      </c>
      <c r="C4" s="4" t="s">
        <v>147</v>
      </c>
      <c r="D4" s="5">
        <v>1</v>
      </c>
      <c r="E4" s="6" t="s">
        <v>292</v>
      </c>
      <c r="F4" s="8" t="s">
        <v>78</v>
      </c>
      <c r="G4" s="7"/>
      <c r="H4" s="55">
        <v>2579</v>
      </c>
      <c r="I4" s="5">
        <v>2050</v>
      </c>
      <c r="J4" s="5"/>
      <c r="K4" s="4"/>
      <c r="L4" s="54" t="s">
        <v>3</v>
      </c>
      <c r="M4" s="173">
        <v>21464486</v>
      </c>
      <c r="N4" s="125"/>
      <c r="O4"/>
    </row>
    <row r="5" spans="1:15" ht="22.5">
      <c r="A5" s="3"/>
      <c r="B5" s="4" t="s">
        <v>146</v>
      </c>
      <c r="C5" s="4" t="s">
        <v>147</v>
      </c>
      <c r="D5" s="5">
        <v>1</v>
      </c>
      <c r="E5" s="6" t="s">
        <v>153</v>
      </c>
      <c r="F5" s="8" t="s">
        <v>78</v>
      </c>
      <c r="G5" s="7"/>
      <c r="H5" s="55"/>
      <c r="I5" s="5">
        <v>240</v>
      </c>
      <c r="J5" s="5"/>
      <c r="K5" s="4"/>
      <c r="L5" s="54" t="s">
        <v>3</v>
      </c>
      <c r="M5" s="173">
        <v>21464486</v>
      </c>
      <c r="N5" s="125"/>
      <c r="O5"/>
    </row>
    <row r="6" spans="1:15" ht="22.5">
      <c r="A6" s="3"/>
      <c r="B6" s="4" t="s">
        <v>146</v>
      </c>
      <c r="C6" s="4" t="s">
        <v>147</v>
      </c>
      <c r="D6" s="5">
        <v>1</v>
      </c>
      <c r="E6" s="6" t="s">
        <v>153</v>
      </c>
      <c r="F6" s="8" t="s">
        <v>80</v>
      </c>
      <c r="G6" s="7"/>
      <c r="H6" s="55"/>
      <c r="I6" s="5">
        <v>218</v>
      </c>
      <c r="J6" s="5"/>
      <c r="K6" s="4"/>
      <c r="L6" s="54" t="s">
        <v>3</v>
      </c>
      <c r="M6" s="173">
        <v>2302012</v>
      </c>
      <c r="N6" s="126"/>
      <c r="O6"/>
    </row>
    <row r="7" spans="1:15" ht="24">
      <c r="A7" s="3"/>
      <c r="B7" s="4" t="s">
        <v>146</v>
      </c>
      <c r="C7" s="4" t="s">
        <v>147</v>
      </c>
      <c r="D7" s="5">
        <v>1</v>
      </c>
      <c r="E7" s="6" t="s">
        <v>291</v>
      </c>
      <c r="F7" s="8" t="s">
        <v>442</v>
      </c>
      <c r="G7" s="7"/>
      <c r="H7" s="55"/>
      <c r="I7" s="18">
        <v>240</v>
      </c>
      <c r="J7" s="5" t="s">
        <v>443</v>
      </c>
      <c r="K7" s="4"/>
      <c r="L7" s="54" t="s">
        <v>3</v>
      </c>
      <c r="M7" s="194">
        <v>12073886</v>
      </c>
      <c r="N7" s="193"/>
      <c r="O7"/>
    </row>
    <row r="8" spans="1:15" ht="24">
      <c r="A8" s="3"/>
      <c r="B8" s="4" t="s">
        <v>146</v>
      </c>
      <c r="C8" s="4" t="s">
        <v>147</v>
      </c>
      <c r="D8" s="5">
        <v>1</v>
      </c>
      <c r="E8" s="6" t="s">
        <v>291</v>
      </c>
      <c r="F8" s="8" t="s">
        <v>442</v>
      </c>
      <c r="G8" s="7"/>
      <c r="H8" s="55"/>
      <c r="I8" s="18">
        <v>240</v>
      </c>
      <c r="J8" s="5" t="s">
        <v>443</v>
      </c>
      <c r="K8" s="4"/>
      <c r="L8" s="54" t="s">
        <v>3</v>
      </c>
      <c r="M8" s="194">
        <v>12073886</v>
      </c>
      <c r="N8" s="193"/>
      <c r="O8"/>
    </row>
    <row r="9" spans="1:15" ht="33.75">
      <c r="A9" s="3"/>
      <c r="B9" s="4" t="s">
        <v>146</v>
      </c>
      <c r="C9" s="4" t="s">
        <v>147</v>
      </c>
      <c r="D9" s="5">
        <v>1</v>
      </c>
      <c r="E9" s="6" t="s">
        <v>291</v>
      </c>
      <c r="F9" s="8" t="s">
        <v>81</v>
      </c>
      <c r="G9" s="7"/>
      <c r="H9" s="18"/>
      <c r="I9" s="18"/>
      <c r="J9" s="18"/>
      <c r="K9" s="4"/>
      <c r="L9" s="54" t="s">
        <v>3</v>
      </c>
      <c r="M9" s="173">
        <f>12957068+9079354</f>
        <v>22036422</v>
      </c>
      <c r="N9" s="125"/>
      <c r="O9"/>
    </row>
    <row r="10" spans="1:15" ht="33.75">
      <c r="A10" s="3"/>
      <c r="B10" s="8" t="s">
        <v>151</v>
      </c>
      <c r="C10" s="8" t="s">
        <v>152</v>
      </c>
      <c r="D10" s="5">
        <v>1</v>
      </c>
      <c r="E10" s="97" t="s">
        <v>353</v>
      </c>
      <c r="F10" s="98" t="s">
        <v>72</v>
      </c>
      <c r="G10" s="97"/>
      <c r="H10" s="93">
        <v>2825</v>
      </c>
      <c r="I10" s="94" t="s">
        <v>177</v>
      </c>
      <c r="J10" s="95"/>
      <c r="K10" s="98"/>
      <c r="L10" s="99" t="s">
        <v>20</v>
      </c>
      <c r="M10" s="173">
        <v>4112561</v>
      </c>
      <c r="N10" s="150"/>
      <c r="O10"/>
    </row>
    <row r="11" spans="1:15" ht="12.75">
      <c r="A11" s="3"/>
      <c r="B11" s="8" t="s">
        <v>151</v>
      </c>
      <c r="C11" s="8" t="s">
        <v>152</v>
      </c>
      <c r="D11" s="5">
        <v>1</v>
      </c>
      <c r="E11" s="7" t="s">
        <v>153</v>
      </c>
      <c r="F11" s="8" t="s">
        <v>295</v>
      </c>
      <c r="G11" s="7"/>
      <c r="H11" s="5">
        <v>720</v>
      </c>
      <c r="I11" s="5">
        <v>130</v>
      </c>
      <c r="J11" s="5"/>
      <c r="K11" s="8"/>
      <c r="L11" s="54" t="s">
        <v>21</v>
      </c>
      <c r="M11" s="173">
        <v>1126433</v>
      </c>
      <c r="N11" s="150"/>
      <c r="O11"/>
    </row>
    <row r="12" spans="1:15" ht="45">
      <c r="A12" s="3"/>
      <c r="B12" s="8" t="s">
        <v>151</v>
      </c>
      <c r="C12" s="8" t="s">
        <v>152</v>
      </c>
      <c r="D12" s="5">
        <v>1</v>
      </c>
      <c r="E12" s="7" t="s">
        <v>153</v>
      </c>
      <c r="F12" s="8" t="s">
        <v>283</v>
      </c>
      <c r="G12" s="7"/>
      <c r="H12" s="5">
        <v>754</v>
      </c>
      <c r="I12" s="5">
        <v>200</v>
      </c>
      <c r="J12" s="5"/>
      <c r="K12" s="8"/>
      <c r="L12" s="54" t="s">
        <v>22</v>
      </c>
      <c r="M12" s="173">
        <v>2305612</v>
      </c>
      <c r="N12" s="150"/>
      <c r="O12"/>
    </row>
    <row r="13" spans="1:15" ht="56.25">
      <c r="A13" s="3"/>
      <c r="B13" s="8" t="s">
        <v>151</v>
      </c>
      <c r="C13" s="8" t="s">
        <v>152</v>
      </c>
      <c r="D13" s="5">
        <v>1</v>
      </c>
      <c r="E13" s="7" t="s">
        <v>148</v>
      </c>
      <c r="F13" s="8" t="s">
        <v>437</v>
      </c>
      <c r="G13" s="7"/>
      <c r="H13" s="55">
        <v>2108</v>
      </c>
      <c r="I13" s="3">
        <v>250.24</v>
      </c>
      <c r="J13" s="5"/>
      <c r="K13" s="8"/>
      <c r="L13" s="54" t="s">
        <v>23</v>
      </c>
      <c r="M13" s="173">
        <v>2818471</v>
      </c>
      <c r="N13" s="150"/>
      <c r="O13"/>
    </row>
    <row r="14" spans="1:15" ht="33.75">
      <c r="A14" s="3"/>
      <c r="B14" s="8" t="s">
        <v>151</v>
      </c>
      <c r="C14" s="8" t="s">
        <v>152</v>
      </c>
      <c r="D14" s="3">
        <v>1</v>
      </c>
      <c r="E14" s="8" t="s">
        <v>148</v>
      </c>
      <c r="F14" s="8" t="s">
        <v>68</v>
      </c>
      <c r="G14" s="8"/>
      <c r="H14" s="9">
        <v>311</v>
      </c>
      <c r="I14" s="3">
        <v>278</v>
      </c>
      <c r="J14" s="3">
        <v>1870</v>
      </c>
      <c r="K14" s="8"/>
      <c r="L14" s="85" t="s">
        <v>24</v>
      </c>
      <c r="M14" s="173">
        <v>8801464</v>
      </c>
      <c r="N14" s="153" t="s">
        <v>321</v>
      </c>
      <c r="O14"/>
    </row>
    <row r="15" spans="1:15" ht="62.25" customHeight="1">
      <c r="A15" s="3"/>
      <c r="B15" s="8" t="s">
        <v>151</v>
      </c>
      <c r="C15" s="8" t="s">
        <v>152</v>
      </c>
      <c r="D15" s="5">
        <v>1</v>
      </c>
      <c r="E15" s="7" t="s">
        <v>118</v>
      </c>
      <c r="F15" s="8" t="s">
        <v>69</v>
      </c>
      <c r="G15" s="7"/>
      <c r="H15" s="5" t="s">
        <v>119</v>
      </c>
      <c r="I15" s="5" t="s">
        <v>333</v>
      </c>
      <c r="J15" s="3" t="s">
        <v>178</v>
      </c>
      <c r="K15" s="8"/>
      <c r="L15" s="54" t="s">
        <v>25</v>
      </c>
      <c r="M15" s="173">
        <v>1735996</v>
      </c>
      <c r="N15" s="150"/>
      <c r="O15"/>
    </row>
    <row r="16" spans="1:15" ht="48.75" customHeight="1">
      <c r="A16" s="3"/>
      <c r="B16" s="8" t="s">
        <v>151</v>
      </c>
      <c r="C16" s="8" t="s">
        <v>152</v>
      </c>
      <c r="D16" s="5">
        <v>1</v>
      </c>
      <c r="E16" s="7" t="s">
        <v>154</v>
      </c>
      <c r="F16" s="8" t="s">
        <v>70</v>
      </c>
      <c r="G16" s="7"/>
      <c r="H16" s="5"/>
      <c r="I16" s="5" t="s">
        <v>333</v>
      </c>
      <c r="J16" s="3" t="s">
        <v>179</v>
      </c>
      <c r="K16" s="8"/>
      <c r="L16" s="54" t="s">
        <v>26</v>
      </c>
      <c r="M16" s="173">
        <v>1138575</v>
      </c>
      <c r="N16" s="150"/>
      <c r="O16"/>
    </row>
    <row r="17" spans="1:15" ht="22.5">
      <c r="A17" s="3"/>
      <c r="B17" s="8" t="s">
        <v>151</v>
      </c>
      <c r="C17" s="8" t="s">
        <v>152</v>
      </c>
      <c r="D17" s="5">
        <v>1</v>
      </c>
      <c r="E17" s="7" t="s">
        <v>155</v>
      </c>
      <c r="F17" s="8" t="s">
        <v>71</v>
      </c>
      <c r="G17" s="7"/>
      <c r="H17" s="5"/>
      <c r="I17" s="5" t="s">
        <v>333</v>
      </c>
      <c r="J17" s="3">
        <v>110</v>
      </c>
      <c r="K17" s="8"/>
      <c r="L17" s="54" t="s">
        <v>27</v>
      </c>
      <c r="M17" s="173">
        <v>496644</v>
      </c>
      <c r="N17" s="150"/>
      <c r="O17"/>
    </row>
    <row r="18" spans="1:15" ht="22.5">
      <c r="A18" s="3"/>
      <c r="B18" s="8" t="s">
        <v>151</v>
      </c>
      <c r="C18" s="8" t="s">
        <v>152</v>
      </c>
      <c r="D18" s="5">
        <v>1</v>
      </c>
      <c r="E18" s="7" t="s">
        <v>155</v>
      </c>
      <c r="F18" s="8" t="s">
        <v>71</v>
      </c>
      <c r="G18" s="7"/>
      <c r="H18" s="5"/>
      <c r="I18" s="5" t="s">
        <v>333</v>
      </c>
      <c r="J18" s="5">
        <v>100</v>
      </c>
      <c r="K18" s="8"/>
      <c r="L18" s="54" t="s">
        <v>28</v>
      </c>
      <c r="M18" s="173">
        <v>316518</v>
      </c>
      <c r="N18" s="150"/>
      <c r="O18"/>
    </row>
    <row r="19" spans="1:15" ht="22.5">
      <c r="A19" s="3"/>
      <c r="B19" s="8" t="s">
        <v>151</v>
      </c>
      <c r="C19" s="8" t="s">
        <v>152</v>
      </c>
      <c r="D19" s="5">
        <v>1</v>
      </c>
      <c r="E19" s="7" t="s">
        <v>155</v>
      </c>
      <c r="F19" s="8" t="s">
        <v>71</v>
      </c>
      <c r="G19" s="7"/>
      <c r="H19" s="5"/>
      <c r="I19" s="5" t="s">
        <v>333</v>
      </c>
      <c r="J19" s="5">
        <v>100</v>
      </c>
      <c r="K19" s="8"/>
      <c r="L19" s="54" t="s">
        <v>29</v>
      </c>
      <c r="M19" s="173">
        <v>382768</v>
      </c>
      <c r="N19" s="150"/>
      <c r="O19"/>
    </row>
    <row r="20" spans="1:15" ht="22.5">
      <c r="A20" s="3"/>
      <c r="B20" s="8" t="s">
        <v>151</v>
      </c>
      <c r="C20" s="8" t="s">
        <v>152</v>
      </c>
      <c r="D20" s="5">
        <v>1</v>
      </c>
      <c r="E20" s="7" t="s">
        <v>155</v>
      </c>
      <c r="F20" s="8" t="s">
        <v>71</v>
      </c>
      <c r="G20" s="7"/>
      <c r="H20" s="5"/>
      <c r="I20" s="5" t="s">
        <v>333</v>
      </c>
      <c r="J20" s="5">
        <v>97</v>
      </c>
      <c r="K20" s="8"/>
      <c r="L20" s="54" t="s">
        <v>30</v>
      </c>
      <c r="M20" s="173">
        <v>382768</v>
      </c>
      <c r="N20" s="150"/>
      <c r="O20"/>
    </row>
    <row r="21" spans="1:15" ht="22.5">
      <c r="A21" s="3"/>
      <c r="B21" s="8" t="s">
        <v>151</v>
      </c>
      <c r="C21" s="8" t="s">
        <v>152</v>
      </c>
      <c r="D21" s="5">
        <v>1</v>
      </c>
      <c r="E21" s="7" t="s">
        <v>155</v>
      </c>
      <c r="F21" s="8" t="s">
        <v>71</v>
      </c>
      <c r="G21" s="7"/>
      <c r="H21" s="5"/>
      <c r="I21" s="5" t="s">
        <v>333</v>
      </c>
      <c r="J21" s="5">
        <v>100</v>
      </c>
      <c r="K21" s="8"/>
      <c r="L21" s="54" t="s">
        <v>31</v>
      </c>
      <c r="M21" s="173">
        <v>272413</v>
      </c>
      <c r="N21" s="150"/>
      <c r="O21"/>
    </row>
    <row r="22" spans="1:15" ht="45">
      <c r="A22" s="3"/>
      <c r="B22" s="8" t="s">
        <v>151</v>
      </c>
      <c r="C22" s="8" t="s">
        <v>152</v>
      </c>
      <c r="D22" s="5">
        <v>1</v>
      </c>
      <c r="E22" s="7" t="s">
        <v>148</v>
      </c>
      <c r="F22" s="8" t="s">
        <v>386</v>
      </c>
      <c r="G22" s="7"/>
      <c r="H22" s="5">
        <v>1372</v>
      </c>
      <c r="I22" s="5">
        <v>250</v>
      </c>
      <c r="J22" s="5">
        <v>450</v>
      </c>
      <c r="K22" s="8"/>
      <c r="L22" s="54" t="s">
        <v>251</v>
      </c>
      <c r="M22" s="173">
        <v>2543564</v>
      </c>
      <c r="N22" s="154"/>
      <c r="O22"/>
    </row>
    <row r="23" spans="1:15" ht="33.75">
      <c r="A23" s="3"/>
      <c r="B23" s="32" t="s">
        <v>151</v>
      </c>
      <c r="C23" s="32" t="s">
        <v>152</v>
      </c>
      <c r="D23" s="87">
        <v>1</v>
      </c>
      <c r="E23" s="88" t="s">
        <v>148</v>
      </c>
      <c r="F23" s="32" t="s">
        <v>219</v>
      </c>
      <c r="G23" s="88"/>
      <c r="H23" s="87">
        <v>1749</v>
      </c>
      <c r="I23" s="87" t="s">
        <v>333</v>
      </c>
      <c r="J23" s="87">
        <v>7800</v>
      </c>
      <c r="K23" s="32"/>
      <c r="L23" s="90" t="s">
        <v>250</v>
      </c>
      <c r="M23" s="173">
        <v>23700579</v>
      </c>
      <c r="N23" s="155"/>
      <c r="O23"/>
    </row>
    <row r="24" spans="1:15" ht="36">
      <c r="A24" s="3"/>
      <c r="B24" s="98" t="s">
        <v>156</v>
      </c>
      <c r="C24" s="98" t="s">
        <v>157</v>
      </c>
      <c r="D24" s="95">
        <v>1</v>
      </c>
      <c r="E24" s="97" t="s">
        <v>218</v>
      </c>
      <c r="F24" s="97" t="s">
        <v>182</v>
      </c>
      <c r="G24" s="97"/>
      <c r="H24" s="93">
        <v>1596</v>
      </c>
      <c r="I24" s="94" t="s">
        <v>180</v>
      </c>
      <c r="J24" s="94" t="s">
        <v>181</v>
      </c>
      <c r="K24" s="98"/>
      <c r="L24" s="99" t="s">
        <v>306</v>
      </c>
      <c r="M24" s="173">
        <v>4811533</v>
      </c>
      <c r="N24" s="150"/>
      <c r="O24"/>
    </row>
    <row r="25" spans="1:15" ht="24">
      <c r="A25" s="3"/>
      <c r="B25" s="8" t="s">
        <v>156</v>
      </c>
      <c r="C25" s="8" t="s">
        <v>157</v>
      </c>
      <c r="D25" s="5">
        <v>1</v>
      </c>
      <c r="E25" s="7" t="s">
        <v>148</v>
      </c>
      <c r="F25" s="8" t="s">
        <v>150</v>
      </c>
      <c r="G25" s="7"/>
      <c r="H25" s="5">
        <v>402</v>
      </c>
      <c r="I25" s="5" t="s">
        <v>333</v>
      </c>
      <c r="J25" s="5">
        <v>546</v>
      </c>
      <c r="K25" s="8"/>
      <c r="L25" s="54"/>
      <c r="M25" s="173">
        <v>18361964</v>
      </c>
      <c r="N25" s="150"/>
      <c r="O25"/>
    </row>
    <row r="26" spans="1:15" ht="22.5">
      <c r="A26" s="3"/>
      <c r="B26" s="8" t="s">
        <v>156</v>
      </c>
      <c r="C26" s="8" t="s">
        <v>157</v>
      </c>
      <c r="D26" s="5">
        <v>1</v>
      </c>
      <c r="E26" s="7" t="s">
        <v>153</v>
      </c>
      <c r="F26" s="8" t="s">
        <v>158</v>
      </c>
      <c r="G26" s="7"/>
      <c r="H26" s="3">
        <v>341</v>
      </c>
      <c r="I26" s="5" t="s">
        <v>333</v>
      </c>
      <c r="J26" s="3">
        <v>1612</v>
      </c>
      <c r="K26" s="8"/>
      <c r="L26" s="54"/>
      <c r="M26" s="173">
        <v>16881545</v>
      </c>
      <c r="N26" s="150"/>
      <c r="O26"/>
    </row>
    <row r="27" spans="1:15" ht="22.5">
      <c r="A27" s="3"/>
      <c r="B27" s="8" t="s">
        <v>156</v>
      </c>
      <c r="C27" s="8" t="s">
        <v>157</v>
      </c>
      <c r="D27" s="5">
        <v>1</v>
      </c>
      <c r="E27" s="7" t="s">
        <v>153</v>
      </c>
      <c r="F27" s="8" t="s">
        <v>158</v>
      </c>
      <c r="G27" s="7"/>
      <c r="H27" s="5">
        <v>229</v>
      </c>
      <c r="I27" s="5" t="s">
        <v>333</v>
      </c>
      <c r="J27" s="3">
        <v>967.1</v>
      </c>
      <c r="K27" s="8"/>
      <c r="L27" s="54"/>
      <c r="M27" s="173">
        <v>12783615</v>
      </c>
      <c r="N27" s="150"/>
      <c r="O27"/>
    </row>
    <row r="28" spans="1:15" ht="36">
      <c r="A28" s="3"/>
      <c r="B28" s="8" t="s">
        <v>156</v>
      </c>
      <c r="C28" s="8" t="s">
        <v>157</v>
      </c>
      <c r="D28" s="5">
        <v>1</v>
      </c>
      <c r="E28" s="7" t="s">
        <v>154</v>
      </c>
      <c r="F28" s="8" t="s">
        <v>260</v>
      </c>
      <c r="G28" s="7"/>
      <c r="H28" s="5"/>
      <c r="I28" s="5" t="s">
        <v>333</v>
      </c>
      <c r="J28" s="5">
        <v>320</v>
      </c>
      <c r="K28" s="8"/>
      <c r="L28" s="54"/>
      <c r="M28" s="173">
        <v>4746306</v>
      </c>
      <c r="N28" s="150"/>
      <c r="O28"/>
    </row>
    <row r="29" spans="1:15" ht="22.5">
      <c r="A29" s="3"/>
      <c r="B29" s="8" t="s">
        <v>156</v>
      </c>
      <c r="C29" s="8" t="s">
        <v>157</v>
      </c>
      <c r="D29" s="5">
        <v>1</v>
      </c>
      <c r="E29" s="7" t="s">
        <v>155</v>
      </c>
      <c r="F29" s="8" t="s">
        <v>323</v>
      </c>
      <c r="G29" s="7"/>
      <c r="H29" s="5"/>
      <c r="I29" s="5" t="s">
        <v>333</v>
      </c>
      <c r="J29" s="5">
        <v>90</v>
      </c>
      <c r="K29" s="8"/>
      <c r="L29" s="54"/>
      <c r="M29" s="173">
        <v>1250875</v>
      </c>
      <c r="N29" s="150"/>
      <c r="O29"/>
    </row>
    <row r="30" spans="1:15" ht="22.5">
      <c r="A30" s="3"/>
      <c r="B30" s="8" t="s">
        <v>156</v>
      </c>
      <c r="C30" s="8" t="s">
        <v>157</v>
      </c>
      <c r="D30" s="5">
        <v>1</v>
      </c>
      <c r="E30" s="7" t="s">
        <v>155</v>
      </c>
      <c r="F30" s="8" t="s">
        <v>323</v>
      </c>
      <c r="G30" s="7"/>
      <c r="H30" s="5"/>
      <c r="I30" s="5" t="s">
        <v>333</v>
      </c>
      <c r="J30" s="5">
        <v>90</v>
      </c>
      <c r="K30" s="8"/>
      <c r="L30" s="54"/>
      <c r="M30" s="173">
        <v>1267455</v>
      </c>
      <c r="N30" s="150"/>
      <c r="O30"/>
    </row>
    <row r="31" spans="1:15" ht="101.25">
      <c r="A31" s="3"/>
      <c r="B31" s="8" t="s">
        <v>216</v>
      </c>
      <c r="C31" s="8" t="s">
        <v>217</v>
      </c>
      <c r="D31" s="5">
        <v>1</v>
      </c>
      <c r="E31" s="7" t="s">
        <v>218</v>
      </c>
      <c r="F31" s="8" t="s">
        <v>136</v>
      </c>
      <c r="G31" s="7"/>
      <c r="H31" s="55">
        <v>7100</v>
      </c>
      <c r="I31" s="55">
        <v>3600</v>
      </c>
      <c r="J31" s="9">
        <v>21675</v>
      </c>
      <c r="K31" s="8"/>
      <c r="L31" s="54"/>
      <c r="M31" s="173">
        <v>31802135</v>
      </c>
      <c r="N31" s="150"/>
      <c r="O31"/>
    </row>
    <row r="32" spans="1:15" ht="24">
      <c r="A32" s="3"/>
      <c r="B32" s="8" t="s">
        <v>216</v>
      </c>
      <c r="C32" s="8" t="s">
        <v>217</v>
      </c>
      <c r="D32" s="5">
        <v>1</v>
      </c>
      <c r="E32" s="7" t="s">
        <v>218</v>
      </c>
      <c r="F32" s="8" t="s">
        <v>150</v>
      </c>
      <c r="G32" s="7"/>
      <c r="H32" s="55">
        <v>3001</v>
      </c>
      <c r="I32" s="5">
        <v>303</v>
      </c>
      <c r="J32" s="5">
        <v>1050</v>
      </c>
      <c r="K32" s="8"/>
      <c r="L32" s="54"/>
      <c r="M32" s="173">
        <v>2934943</v>
      </c>
      <c r="N32" s="150"/>
      <c r="O32"/>
    </row>
    <row r="33" spans="1:15" ht="78.75">
      <c r="A33" s="3"/>
      <c r="B33" s="195" t="s">
        <v>376</v>
      </c>
      <c r="C33" s="195" t="s">
        <v>377</v>
      </c>
      <c r="D33" s="196">
        <v>1</v>
      </c>
      <c r="E33" s="196" t="s">
        <v>153</v>
      </c>
      <c r="F33" s="32" t="s">
        <v>446</v>
      </c>
      <c r="G33" s="196"/>
      <c r="H33" s="87">
        <v>196.87</v>
      </c>
      <c r="I33" s="87" t="s">
        <v>333</v>
      </c>
      <c r="J33" s="84">
        <f>1120.35+186.1</f>
        <v>1306.4499999999998</v>
      </c>
      <c r="K33" s="32"/>
      <c r="L33" s="117" t="s">
        <v>169</v>
      </c>
      <c r="M33" s="173">
        <v>5023146</v>
      </c>
      <c r="N33" s="156" t="s">
        <v>73</v>
      </c>
      <c r="O33"/>
    </row>
    <row r="34" spans="1:15" ht="24">
      <c r="A34" s="3"/>
      <c r="B34" s="32" t="s">
        <v>376</v>
      </c>
      <c r="C34" s="32" t="s">
        <v>377</v>
      </c>
      <c r="D34" s="87">
        <v>1</v>
      </c>
      <c r="E34" s="88" t="s">
        <v>148</v>
      </c>
      <c r="F34" s="32" t="s">
        <v>149</v>
      </c>
      <c r="G34" s="88"/>
      <c r="H34" s="119">
        <v>5892</v>
      </c>
      <c r="I34" s="87">
        <v>643</v>
      </c>
      <c r="J34" s="84">
        <v>1454</v>
      </c>
      <c r="K34" s="32"/>
      <c r="L34" s="117" t="s">
        <v>32</v>
      </c>
      <c r="M34" s="173">
        <v>10389461</v>
      </c>
      <c r="N34" s="155"/>
      <c r="O34"/>
    </row>
    <row r="35" spans="1:15" ht="48">
      <c r="A35" s="3"/>
      <c r="B35" s="8" t="s">
        <v>376</v>
      </c>
      <c r="C35" s="8" t="s">
        <v>377</v>
      </c>
      <c r="D35" s="5">
        <v>1</v>
      </c>
      <c r="E35" s="7" t="s">
        <v>148</v>
      </c>
      <c r="F35" s="8" t="s">
        <v>150</v>
      </c>
      <c r="G35" s="7"/>
      <c r="H35" s="5" t="s">
        <v>120</v>
      </c>
      <c r="I35" s="5">
        <v>474</v>
      </c>
      <c r="J35" s="5">
        <v>1250</v>
      </c>
      <c r="K35" s="8"/>
      <c r="L35" s="54" t="s">
        <v>32</v>
      </c>
      <c r="M35" s="173">
        <v>7192955</v>
      </c>
      <c r="N35" s="150"/>
      <c r="O35"/>
    </row>
    <row r="36" spans="1:15" ht="24">
      <c r="A36" s="3"/>
      <c r="B36" s="8" t="s">
        <v>376</v>
      </c>
      <c r="C36" s="8" t="s">
        <v>377</v>
      </c>
      <c r="D36" s="5">
        <v>1</v>
      </c>
      <c r="E36" s="7" t="s">
        <v>148</v>
      </c>
      <c r="F36" s="8" t="s">
        <v>82</v>
      </c>
      <c r="G36" s="7"/>
      <c r="H36" s="9">
        <v>5404</v>
      </c>
      <c r="I36" s="5">
        <v>960</v>
      </c>
      <c r="J36" s="3">
        <v>4341</v>
      </c>
      <c r="K36" s="8"/>
      <c r="L36" s="54" t="s">
        <v>4</v>
      </c>
      <c r="M36" s="173">
        <v>25615367</v>
      </c>
      <c r="N36" s="150"/>
      <c r="O36"/>
    </row>
    <row r="37" spans="1:15" ht="56.25">
      <c r="A37" s="3"/>
      <c r="B37" s="8" t="s">
        <v>376</v>
      </c>
      <c r="C37" s="8" t="s">
        <v>377</v>
      </c>
      <c r="D37" s="5">
        <v>1</v>
      </c>
      <c r="E37" s="7" t="s">
        <v>155</v>
      </c>
      <c r="F37" s="8" t="s">
        <v>83</v>
      </c>
      <c r="G37" s="7"/>
      <c r="H37" s="3" t="s">
        <v>183</v>
      </c>
      <c r="I37" s="5" t="s">
        <v>333</v>
      </c>
      <c r="J37" s="3">
        <v>114</v>
      </c>
      <c r="K37" s="8"/>
      <c r="L37" s="54" t="s">
        <v>175</v>
      </c>
      <c r="M37" s="173">
        <v>513094</v>
      </c>
      <c r="N37" s="150"/>
      <c r="O37"/>
    </row>
    <row r="38" spans="1:15" ht="56.25">
      <c r="A38" s="3"/>
      <c r="B38" s="8" t="s">
        <v>376</v>
      </c>
      <c r="C38" s="8" t="s">
        <v>377</v>
      </c>
      <c r="D38" s="5">
        <v>1</v>
      </c>
      <c r="E38" s="7" t="s">
        <v>378</v>
      </c>
      <c r="F38" s="8" t="s">
        <v>83</v>
      </c>
      <c r="G38" s="7"/>
      <c r="H38" s="3" t="s">
        <v>184</v>
      </c>
      <c r="I38" s="5" t="s">
        <v>333</v>
      </c>
      <c r="J38" s="5">
        <v>245</v>
      </c>
      <c r="K38" s="8"/>
      <c r="L38" s="54" t="s">
        <v>211</v>
      </c>
      <c r="M38" s="173">
        <v>1475147</v>
      </c>
      <c r="N38" s="150"/>
      <c r="O38"/>
    </row>
    <row r="39" spans="1:15" ht="24">
      <c r="A39" s="3"/>
      <c r="B39" s="8" t="s">
        <v>376</v>
      </c>
      <c r="C39" s="8" t="s">
        <v>379</v>
      </c>
      <c r="D39" s="5">
        <v>1</v>
      </c>
      <c r="E39" s="7" t="s">
        <v>148</v>
      </c>
      <c r="F39" s="8" t="s">
        <v>381</v>
      </c>
      <c r="G39" s="7"/>
      <c r="H39" s="3">
        <v>776</v>
      </c>
      <c r="I39" s="3">
        <v>443.26</v>
      </c>
      <c r="J39" s="3">
        <v>3025</v>
      </c>
      <c r="K39" s="8"/>
      <c r="L39" s="54" t="s">
        <v>310</v>
      </c>
      <c r="M39" s="173">
        <v>12254538.64</v>
      </c>
      <c r="N39" s="150"/>
      <c r="O39"/>
    </row>
    <row r="40" spans="1:15" ht="24">
      <c r="A40" s="3"/>
      <c r="B40" s="8" t="s">
        <v>382</v>
      </c>
      <c r="C40" s="8" t="s">
        <v>383</v>
      </c>
      <c r="D40" s="5">
        <v>1</v>
      </c>
      <c r="E40" s="7" t="s">
        <v>148</v>
      </c>
      <c r="F40" s="8" t="s">
        <v>74</v>
      </c>
      <c r="G40" s="7"/>
      <c r="H40" s="55">
        <v>2684</v>
      </c>
      <c r="I40" s="80">
        <v>244</v>
      </c>
      <c r="J40" s="3">
        <v>884</v>
      </c>
      <c r="K40" s="8"/>
      <c r="L40" s="54" t="s">
        <v>33</v>
      </c>
      <c r="M40" s="173">
        <v>4892117</v>
      </c>
      <c r="N40" s="150"/>
      <c r="O40"/>
    </row>
    <row r="41" spans="1:15" ht="24">
      <c r="A41" s="3"/>
      <c r="B41" s="8" t="s">
        <v>382</v>
      </c>
      <c r="C41" s="8" t="s">
        <v>383</v>
      </c>
      <c r="D41" s="5">
        <v>1</v>
      </c>
      <c r="E41" s="7" t="s">
        <v>148</v>
      </c>
      <c r="F41" s="8" t="s">
        <v>150</v>
      </c>
      <c r="G41" s="7"/>
      <c r="H41" s="55">
        <v>2183</v>
      </c>
      <c r="I41" s="5">
        <v>374</v>
      </c>
      <c r="J41" s="3">
        <v>581</v>
      </c>
      <c r="K41" s="8"/>
      <c r="L41" s="54" t="s">
        <v>34</v>
      </c>
      <c r="M41" s="173">
        <v>4077334</v>
      </c>
      <c r="N41" s="150"/>
      <c r="O41"/>
    </row>
    <row r="42" spans="1:15" ht="24">
      <c r="A42" s="3"/>
      <c r="B42" s="8" t="s">
        <v>382</v>
      </c>
      <c r="C42" s="8" t="s">
        <v>383</v>
      </c>
      <c r="D42" s="5">
        <v>1</v>
      </c>
      <c r="E42" s="7" t="s">
        <v>148</v>
      </c>
      <c r="F42" s="8" t="s">
        <v>158</v>
      </c>
      <c r="G42" s="7"/>
      <c r="H42" s="55">
        <v>1766</v>
      </c>
      <c r="I42" s="5">
        <v>220</v>
      </c>
      <c r="J42" s="3">
        <v>440</v>
      </c>
      <c r="K42" s="8"/>
      <c r="L42" s="54" t="s">
        <v>35</v>
      </c>
      <c r="M42" s="173">
        <v>3468083</v>
      </c>
      <c r="N42" s="150"/>
      <c r="O42"/>
    </row>
    <row r="43" spans="1:15" ht="24">
      <c r="A43" s="3"/>
      <c r="B43" s="98" t="s">
        <v>388</v>
      </c>
      <c r="C43" s="98" t="s">
        <v>389</v>
      </c>
      <c r="D43" s="95">
        <v>1</v>
      </c>
      <c r="E43" s="97" t="s">
        <v>148</v>
      </c>
      <c r="F43" s="98" t="s">
        <v>390</v>
      </c>
      <c r="G43" s="97"/>
      <c r="H43" s="103">
        <v>1030</v>
      </c>
      <c r="I43" s="95">
        <v>150</v>
      </c>
      <c r="J43" s="94" t="s">
        <v>333</v>
      </c>
      <c r="K43" s="98"/>
      <c r="L43" s="99" t="s">
        <v>359</v>
      </c>
      <c r="M43" s="173">
        <v>7038036</v>
      </c>
      <c r="N43" s="150"/>
      <c r="O43"/>
    </row>
    <row r="44" spans="1:15" ht="45">
      <c r="A44" s="3"/>
      <c r="B44" s="8" t="s">
        <v>391</v>
      </c>
      <c r="C44" s="8" t="s">
        <v>121</v>
      </c>
      <c r="D44" s="5">
        <v>1</v>
      </c>
      <c r="E44" s="7" t="s">
        <v>148</v>
      </c>
      <c r="F44" s="8" t="s">
        <v>438</v>
      </c>
      <c r="G44" s="7"/>
      <c r="H44" s="55">
        <v>2953</v>
      </c>
      <c r="I44" s="5">
        <v>400</v>
      </c>
      <c r="J44" s="3" t="s">
        <v>333</v>
      </c>
      <c r="K44" s="8"/>
      <c r="L44" s="54" t="s">
        <v>36</v>
      </c>
      <c r="M44" s="173">
        <v>14636215</v>
      </c>
      <c r="N44" s="150"/>
      <c r="O44"/>
    </row>
    <row r="45" spans="1:15" ht="12.75">
      <c r="A45" s="3"/>
      <c r="B45" s="8" t="s">
        <v>391</v>
      </c>
      <c r="C45" s="8" t="s">
        <v>121</v>
      </c>
      <c r="D45" s="5">
        <v>1</v>
      </c>
      <c r="E45" s="7" t="s">
        <v>246</v>
      </c>
      <c r="F45" s="8" t="s">
        <v>150</v>
      </c>
      <c r="G45" s="7"/>
      <c r="H45" s="5"/>
      <c r="I45" s="5" t="s">
        <v>333</v>
      </c>
      <c r="J45" s="3">
        <v>463.62</v>
      </c>
      <c r="K45" s="8"/>
      <c r="L45" s="54" t="s">
        <v>37</v>
      </c>
      <c r="M45" s="173">
        <v>3092965</v>
      </c>
      <c r="N45" s="150"/>
      <c r="O45"/>
    </row>
    <row r="46" spans="1:15" ht="67.5">
      <c r="A46" s="3"/>
      <c r="B46" s="8" t="s">
        <v>393</v>
      </c>
      <c r="C46" s="8" t="s">
        <v>394</v>
      </c>
      <c r="D46" s="5">
        <v>1</v>
      </c>
      <c r="E46" s="7" t="s">
        <v>148</v>
      </c>
      <c r="F46" s="8" t="s">
        <v>440</v>
      </c>
      <c r="G46" s="7"/>
      <c r="H46" s="55">
        <v>9869</v>
      </c>
      <c r="I46" s="5">
        <v>856</v>
      </c>
      <c r="J46" s="3">
        <v>3800</v>
      </c>
      <c r="K46" s="8"/>
      <c r="L46" s="54" t="s">
        <v>50</v>
      </c>
      <c r="M46" s="173">
        <v>32714905</v>
      </c>
      <c r="N46" s="150"/>
      <c r="O46"/>
    </row>
    <row r="47" spans="1:15" ht="24">
      <c r="A47" s="3"/>
      <c r="B47" s="8" t="s">
        <v>393</v>
      </c>
      <c r="C47" s="8" t="s">
        <v>394</v>
      </c>
      <c r="D47" s="5">
        <v>1</v>
      </c>
      <c r="E47" s="7" t="s">
        <v>148</v>
      </c>
      <c r="F47" s="8" t="s">
        <v>354</v>
      </c>
      <c r="G47" s="7"/>
      <c r="H47" s="55">
        <v>1000</v>
      </c>
      <c r="I47" s="5">
        <v>540</v>
      </c>
      <c r="J47" s="3">
        <v>3800</v>
      </c>
      <c r="K47" s="8"/>
      <c r="L47" s="54" t="s">
        <v>5</v>
      </c>
      <c r="M47" s="173">
        <v>22689279</v>
      </c>
      <c r="N47" s="150"/>
      <c r="O47"/>
    </row>
    <row r="48" spans="1:15" ht="48" customHeight="1">
      <c r="A48" s="3"/>
      <c r="B48" s="98" t="s">
        <v>404</v>
      </c>
      <c r="C48" s="98" t="s">
        <v>253</v>
      </c>
      <c r="D48" s="95">
        <v>1</v>
      </c>
      <c r="E48" s="97" t="s">
        <v>247</v>
      </c>
      <c r="F48" s="98" t="s">
        <v>387</v>
      </c>
      <c r="G48" s="97"/>
      <c r="H48" s="95">
        <v>632</v>
      </c>
      <c r="I48" s="95">
        <v>250</v>
      </c>
      <c r="J48" s="94">
        <v>621</v>
      </c>
      <c r="K48" s="98"/>
      <c r="L48" s="99" t="s">
        <v>166</v>
      </c>
      <c r="M48" s="173">
        <v>1477728.28</v>
      </c>
      <c r="N48" s="150"/>
      <c r="O48"/>
    </row>
    <row r="49" spans="1:15" ht="45">
      <c r="A49" s="3"/>
      <c r="B49" s="8" t="s">
        <v>404</v>
      </c>
      <c r="C49" s="8" t="s">
        <v>253</v>
      </c>
      <c r="D49" s="5">
        <v>1</v>
      </c>
      <c r="E49" s="7" t="s">
        <v>248</v>
      </c>
      <c r="F49" s="8" t="s">
        <v>392</v>
      </c>
      <c r="G49" s="7"/>
      <c r="H49" s="5"/>
      <c r="I49" s="5" t="s">
        <v>333</v>
      </c>
      <c r="J49" s="3" t="s">
        <v>185</v>
      </c>
      <c r="K49" s="8"/>
      <c r="L49" s="54" t="s">
        <v>167</v>
      </c>
      <c r="M49" s="173">
        <v>541954.84</v>
      </c>
      <c r="N49" s="150"/>
      <c r="O49"/>
    </row>
    <row r="50" spans="1:15" ht="45">
      <c r="A50" s="3"/>
      <c r="B50" s="8" t="s">
        <v>404</v>
      </c>
      <c r="C50" s="64" t="s">
        <v>253</v>
      </c>
      <c r="D50" s="28">
        <v>1</v>
      </c>
      <c r="E50" s="7" t="s">
        <v>155</v>
      </c>
      <c r="F50" s="8" t="s">
        <v>133</v>
      </c>
      <c r="G50" s="7"/>
      <c r="H50" s="10"/>
      <c r="I50" s="10" t="s">
        <v>333</v>
      </c>
      <c r="J50" s="8" t="s">
        <v>186</v>
      </c>
      <c r="K50" s="8"/>
      <c r="L50" s="54" t="s">
        <v>172</v>
      </c>
      <c r="M50" s="173">
        <v>219844.81</v>
      </c>
      <c r="N50" s="150"/>
      <c r="O50"/>
    </row>
    <row r="51" spans="1:15" ht="36">
      <c r="A51" s="3"/>
      <c r="B51" s="98" t="s">
        <v>130</v>
      </c>
      <c r="C51" s="98" t="s">
        <v>405</v>
      </c>
      <c r="D51" s="95" t="s">
        <v>293</v>
      </c>
      <c r="E51" s="97" t="s">
        <v>148</v>
      </c>
      <c r="F51" s="98" t="s">
        <v>149</v>
      </c>
      <c r="G51" s="97"/>
      <c r="H51" s="95">
        <v>1040</v>
      </c>
      <c r="I51" s="95">
        <v>240</v>
      </c>
      <c r="J51" s="95"/>
      <c r="K51" s="98"/>
      <c r="L51" s="99" t="s">
        <v>6</v>
      </c>
      <c r="M51" s="173">
        <v>1018970</v>
      </c>
      <c r="N51" s="150"/>
      <c r="O51"/>
    </row>
    <row r="52" spans="1:15" ht="24">
      <c r="A52" s="3"/>
      <c r="B52" s="8" t="s">
        <v>406</v>
      </c>
      <c r="C52" s="8" t="s">
        <v>254</v>
      </c>
      <c r="D52" s="5">
        <v>1</v>
      </c>
      <c r="E52" s="7" t="s">
        <v>247</v>
      </c>
      <c r="F52" s="8" t="s">
        <v>407</v>
      </c>
      <c r="G52" s="7"/>
      <c r="H52" s="56">
        <v>438</v>
      </c>
      <c r="I52" s="56">
        <v>171</v>
      </c>
      <c r="J52" s="81">
        <v>650</v>
      </c>
      <c r="K52" s="8"/>
      <c r="L52" s="54" t="s">
        <v>38</v>
      </c>
      <c r="M52" s="173">
        <v>849253</v>
      </c>
      <c r="N52" s="150"/>
      <c r="O52"/>
    </row>
    <row r="53" spans="1:15" ht="24">
      <c r="A53" s="3"/>
      <c r="B53" s="8" t="s">
        <v>406</v>
      </c>
      <c r="C53" s="8" t="s">
        <v>254</v>
      </c>
      <c r="D53" s="5">
        <v>1</v>
      </c>
      <c r="E53" s="7" t="s">
        <v>245</v>
      </c>
      <c r="F53" s="8" t="s">
        <v>158</v>
      </c>
      <c r="G53" s="7"/>
      <c r="H53" s="56">
        <v>452</v>
      </c>
      <c r="I53" s="56">
        <v>381</v>
      </c>
      <c r="J53" s="81">
        <v>2840.9</v>
      </c>
      <c r="K53" s="8"/>
      <c r="L53" s="54" t="s">
        <v>159</v>
      </c>
      <c r="M53" s="173">
        <v>3767485</v>
      </c>
      <c r="N53" s="150"/>
      <c r="O53"/>
    </row>
    <row r="54" spans="1:15" ht="24">
      <c r="A54" s="3"/>
      <c r="B54" s="98" t="s">
        <v>408</v>
      </c>
      <c r="C54" s="98" t="s">
        <v>409</v>
      </c>
      <c r="D54" s="95">
        <v>1</v>
      </c>
      <c r="E54" s="97" t="s">
        <v>148</v>
      </c>
      <c r="F54" s="98" t="s">
        <v>149</v>
      </c>
      <c r="G54" s="97"/>
      <c r="H54" s="93">
        <v>1349</v>
      </c>
      <c r="I54" s="95">
        <v>190</v>
      </c>
      <c r="J54" s="94">
        <v>470</v>
      </c>
      <c r="K54" s="98"/>
      <c r="L54" s="99" t="s">
        <v>174</v>
      </c>
      <c r="M54" s="173">
        <v>2021816</v>
      </c>
      <c r="N54" s="150"/>
      <c r="O54"/>
    </row>
    <row r="55" spans="1:15" ht="12.75">
      <c r="A55" s="3"/>
      <c r="B55" s="8" t="s">
        <v>408</v>
      </c>
      <c r="C55" s="8" t="s">
        <v>409</v>
      </c>
      <c r="D55" s="5">
        <v>1</v>
      </c>
      <c r="E55" s="7" t="s">
        <v>153</v>
      </c>
      <c r="F55" s="8" t="s">
        <v>150</v>
      </c>
      <c r="G55" s="7"/>
      <c r="H55" s="5"/>
      <c r="I55" s="5">
        <v>133</v>
      </c>
      <c r="J55" s="3">
        <v>247</v>
      </c>
      <c r="K55" s="8"/>
      <c r="L55" s="54" t="s">
        <v>174</v>
      </c>
      <c r="M55" s="173">
        <v>663373</v>
      </c>
      <c r="N55" s="150"/>
      <c r="O55"/>
    </row>
    <row r="56" spans="1:15" ht="12.75">
      <c r="A56" s="3"/>
      <c r="B56" s="8" t="s">
        <v>408</v>
      </c>
      <c r="C56" s="8" t="s">
        <v>409</v>
      </c>
      <c r="D56" s="5">
        <v>1</v>
      </c>
      <c r="E56" s="7" t="s">
        <v>153</v>
      </c>
      <c r="F56" s="8" t="s">
        <v>158</v>
      </c>
      <c r="G56" s="7"/>
      <c r="H56" s="5"/>
      <c r="I56" s="5">
        <v>175</v>
      </c>
      <c r="J56" s="5">
        <v>555</v>
      </c>
      <c r="K56" s="8"/>
      <c r="L56" s="54" t="s">
        <v>174</v>
      </c>
      <c r="M56" s="173">
        <v>1462218</v>
      </c>
      <c r="N56" s="150"/>
      <c r="O56"/>
    </row>
    <row r="57" spans="1:15" ht="24">
      <c r="A57" s="3"/>
      <c r="B57" s="8" t="s">
        <v>412</v>
      </c>
      <c r="C57" s="8" t="s">
        <v>88</v>
      </c>
      <c r="D57" s="5">
        <v>1</v>
      </c>
      <c r="E57" s="7" t="s">
        <v>245</v>
      </c>
      <c r="F57" s="8" t="s">
        <v>407</v>
      </c>
      <c r="G57" s="7"/>
      <c r="H57" s="55">
        <v>6906</v>
      </c>
      <c r="I57" s="5">
        <v>750</v>
      </c>
      <c r="J57" s="5"/>
      <c r="K57" s="8"/>
      <c r="L57" s="54" t="s">
        <v>39</v>
      </c>
      <c r="M57" s="173">
        <v>1444846</v>
      </c>
      <c r="N57" s="150"/>
      <c r="O57"/>
    </row>
    <row r="58" spans="1:15" ht="22.5">
      <c r="A58" s="3"/>
      <c r="B58" s="8" t="s">
        <v>412</v>
      </c>
      <c r="C58" s="8" t="s">
        <v>88</v>
      </c>
      <c r="D58" s="5">
        <v>1</v>
      </c>
      <c r="E58" s="7" t="s">
        <v>439</v>
      </c>
      <c r="F58" s="8" t="s">
        <v>255</v>
      </c>
      <c r="G58" s="7"/>
      <c r="H58" s="55">
        <v>2219</v>
      </c>
      <c r="I58" s="5">
        <v>692</v>
      </c>
      <c r="J58" s="5">
        <v>4000</v>
      </c>
      <c r="K58" s="8"/>
      <c r="L58" s="54" t="s">
        <v>7</v>
      </c>
      <c r="M58" s="173">
        <v>13800070</v>
      </c>
      <c r="N58" s="150"/>
      <c r="O58"/>
    </row>
    <row r="59" spans="1:15" ht="101.25" customHeight="1">
      <c r="A59" s="3"/>
      <c r="B59" s="8" t="s">
        <v>412</v>
      </c>
      <c r="C59" s="8" t="s">
        <v>88</v>
      </c>
      <c r="D59" s="5">
        <v>1</v>
      </c>
      <c r="E59" s="7" t="s">
        <v>249</v>
      </c>
      <c r="F59" s="8" t="s">
        <v>413</v>
      </c>
      <c r="G59" s="7"/>
      <c r="H59" s="55">
        <v>8500</v>
      </c>
      <c r="I59" s="5" t="s">
        <v>333</v>
      </c>
      <c r="J59" s="3">
        <v>6461</v>
      </c>
      <c r="K59" s="8"/>
      <c r="L59" s="54"/>
      <c r="M59" s="173">
        <v>18139987</v>
      </c>
      <c r="N59" s="150"/>
      <c r="O59"/>
    </row>
    <row r="60" spans="1:15" ht="48">
      <c r="A60" s="3"/>
      <c r="B60" s="98" t="s">
        <v>410</v>
      </c>
      <c r="C60" s="98" t="s">
        <v>411</v>
      </c>
      <c r="D60" s="95">
        <v>1</v>
      </c>
      <c r="E60" s="97" t="s">
        <v>170</v>
      </c>
      <c r="F60" s="98" t="s">
        <v>132</v>
      </c>
      <c r="G60" s="97"/>
      <c r="H60" s="102">
        <v>3073.3</v>
      </c>
      <c r="I60" s="95">
        <v>985</v>
      </c>
      <c r="J60" s="95"/>
      <c r="K60" s="98"/>
      <c r="L60" s="99" t="s">
        <v>171</v>
      </c>
      <c r="M60" s="173">
        <v>7424203</v>
      </c>
      <c r="N60" s="150"/>
      <c r="O60"/>
    </row>
    <row r="61" spans="1:15" ht="45">
      <c r="A61" s="3"/>
      <c r="B61" s="8" t="s">
        <v>414</v>
      </c>
      <c r="C61" s="8" t="s">
        <v>415</v>
      </c>
      <c r="D61" s="5">
        <v>1</v>
      </c>
      <c r="E61" s="7" t="s">
        <v>148</v>
      </c>
      <c r="F61" s="8" t="s">
        <v>416</v>
      </c>
      <c r="G61" s="7"/>
      <c r="H61" s="55">
        <v>1523</v>
      </c>
      <c r="I61" s="5">
        <v>400</v>
      </c>
      <c r="J61" s="3">
        <v>1280</v>
      </c>
      <c r="K61" s="8"/>
      <c r="L61" s="54" t="s">
        <v>40</v>
      </c>
      <c r="M61" s="173">
        <v>2193420</v>
      </c>
      <c r="N61" s="150"/>
      <c r="O61"/>
    </row>
    <row r="62" spans="1:15" ht="45">
      <c r="A62" s="3"/>
      <c r="B62" s="8" t="s">
        <v>414</v>
      </c>
      <c r="C62" s="8" t="s">
        <v>415</v>
      </c>
      <c r="D62" s="5">
        <v>1</v>
      </c>
      <c r="E62" s="7" t="s">
        <v>148</v>
      </c>
      <c r="F62" s="8" t="s">
        <v>417</v>
      </c>
      <c r="G62" s="7"/>
      <c r="H62" s="55">
        <v>2296</v>
      </c>
      <c r="I62" s="5">
        <v>420</v>
      </c>
      <c r="J62" s="3">
        <v>1260</v>
      </c>
      <c r="K62" s="8"/>
      <c r="L62" s="54" t="s">
        <v>41</v>
      </c>
      <c r="M62" s="173">
        <v>1540952</v>
      </c>
      <c r="N62" s="150"/>
      <c r="O62"/>
    </row>
    <row r="63" spans="1:15" ht="24">
      <c r="A63" s="3"/>
      <c r="B63" s="135" t="s">
        <v>414</v>
      </c>
      <c r="C63" s="135" t="s">
        <v>415</v>
      </c>
      <c r="D63" s="133">
        <v>1</v>
      </c>
      <c r="E63" s="134" t="s">
        <v>148</v>
      </c>
      <c r="F63" s="135" t="s">
        <v>265</v>
      </c>
      <c r="G63" s="134"/>
      <c r="H63" s="133">
        <v>600</v>
      </c>
      <c r="I63" s="133">
        <v>400</v>
      </c>
      <c r="J63" s="133"/>
      <c r="K63" s="135"/>
      <c r="L63" s="136"/>
      <c r="M63" s="173">
        <v>1322246</v>
      </c>
      <c r="N63" s="150"/>
      <c r="O63"/>
    </row>
    <row r="64" spans="1:15" ht="78.75">
      <c r="A64" s="3"/>
      <c r="B64" s="8" t="s">
        <v>418</v>
      </c>
      <c r="C64" s="8" t="s">
        <v>419</v>
      </c>
      <c r="D64" s="5">
        <v>1</v>
      </c>
      <c r="E64" s="7" t="s">
        <v>148</v>
      </c>
      <c r="F64" s="8" t="s">
        <v>420</v>
      </c>
      <c r="G64" s="7"/>
      <c r="H64" s="55">
        <v>33600</v>
      </c>
      <c r="I64" s="5">
        <v>6398</v>
      </c>
      <c r="J64" s="5"/>
      <c r="K64" s="8"/>
      <c r="L64" s="54"/>
      <c r="M64" s="173">
        <f>80761253.9+12359936.11+16055696.93+6533340.6+50621848.76</f>
        <v>166332076.29999998</v>
      </c>
      <c r="N64" s="150"/>
      <c r="O64"/>
    </row>
    <row r="65" spans="1:15" ht="101.25">
      <c r="A65" s="3"/>
      <c r="B65" s="8" t="s">
        <v>418</v>
      </c>
      <c r="C65" s="8" t="s">
        <v>419</v>
      </c>
      <c r="D65" s="5">
        <v>1</v>
      </c>
      <c r="E65" s="7" t="s">
        <v>148</v>
      </c>
      <c r="F65" s="8" t="s">
        <v>400</v>
      </c>
      <c r="G65" s="7"/>
      <c r="H65" s="55">
        <v>9000</v>
      </c>
      <c r="I65" s="55">
        <v>2168</v>
      </c>
      <c r="J65" s="55"/>
      <c r="K65" s="8"/>
      <c r="L65" s="54"/>
      <c r="M65" s="173">
        <v>16521217.9</v>
      </c>
      <c r="N65" s="150"/>
      <c r="O65"/>
    </row>
    <row r="66" spans="1:15" ht="33.75">
      <c r="A66" s="3"/>
      <c r="B66" s="98" t="s">
        <v>421</v>
      </c>
      <c r="C66" s="98" t="s">
        <v>422</v>
      </c>
      <c r="D66" s="95">
        <v>1</v>
      </c>
      <c r="E66" s="97" t="s">
        <v>148</v>
      </c>
      <c r="F66" s="98" t="s">
        <v>252</v>
      </c>
      <c r="G66" s="97"/>
      <c r="H66" s="94">
        <v>772</v>
      </c>
      <c r="I66" s="94">
        <v>431</v>
      </c>
      <c r="J66" s="94" t="s">
        <v>187</v>
      </c>
      <c r="K66" s="98"/>
      <c r="L66" s="99" t="s">
        <v>42</v>
      </c>
      <c r="M66" s="173">
        <v>3961767.61</v>
      </c>
      <c r="N66" s="150"/>
      <c r="O66"/>
    </row>
    <row r="67" spans="1:15" ht="45">
      <c r="A67" s="3"/>
      <c r="B67" s="8" t="s">
        <v>288</v>
      </c>
      <c r="C67" s="8" t="s">
        <v>243</v>
      </c>
      <c r="D67" s="5">
        <v>1</v>
      </c>
      <c r="E67" s="7" t="s">
        <v>218</v>
      </c>
      <c r="F67" s="8" t="s">
        <v>244</v>
      </c>
      <c r="G67" s="7"/>
      <c r="H67" s="9">
        <v>3896</v>
      </c>
      <c r="I67" s="5">
        <v>1604</v>
      </c>
      <c r="J67" s="5"/>
      <c r="K67" s="8"/>
      <c r="L67" s="54"/>
      <c r="M67" s="173">
        <v>4712583</v>
      </c>
      <c r="N67" s="150"/>
      <c r="O67"/>
    </row>
    <row r="68" spans="1:15" ht="33.75">
      <c r="A68" s="3"/>
      <c r="B68" s="8" t="s">
        <v>288</v>
      </c>
      <c r="C68" s="8" t="s">
        <v>243</v>
      </c>
      <c r="D68" s="3">
        <v>1</v>
      </c>
      <c r="E68" s="8" t="s">
        <v>148</v>
      </c>
      <c r="F68" s="8" t="s">
        <v>231</v>
      </c>
      <c r="G68" s="8"/>
      <c r="H68" s="3" t="s">
        <v>191</v>
      </c>
      <c r="I68" s="3" t="s">
        <v>192</v>
      </c>
      <c r="J68" s="3"/>
      <c r="K68" s="8"/>
      <c r="L68" s="85" t="s">
        <v>8</v>
      </c>
      <c r="M68" s="173">
        <v>1275645</v>
      </c>
      <c r="N68" s="153" t="s">
        <v>287</v>
      </c>
      <c r="O68"/>
    </row>
    <row r="69" spans="1:15" ht="45">
      <c r="A69" s="3"/>
      <c r="B69" s="98" t="s">
        <v>424</v>
      </c>
      <c r="C69" s="98" t="s">
        <v>425</v>
      </c>
      <c r="D69" s="95">
        <v>1</v>
      </c>
      <c r="E69" s="97" t="s">
        <v>148</v>
      </c>
      <c r="F69" s="98" t="s">
        <v>423</v>
      </c>
      <c r="G69" s="97"/>
      <c r="H69" s="93">
        <v>3017</v>
      </c>
      <c r="I69" s="95">
        <v>1708</v>
      </c>
      <c r="J69" s="95">
        <v>4409</v>
      </c>
      <c r="K69" s="98"/>
      <c r="L69" s="99" t="s">
        <v>214</v>
      </c>
      <c r="M69" s="173">
        <v>1834750</v>
      </c>
      <c r="N69" s="150"/>
      <c r="O69"/>
    </row>
    <row r="70" spans="1:15" ht="22.5">
      <c r="A70" s="3"/>
      <c r="B70" s="8" t="s">
        <v>424</v>
      </c>
      <c r="C70" s="8" t="s">
        <v>425</v>
      </c>
      <c r="D70" s="5">
        <v>1</v>
      </c>
      <c r="E70" s="7" t="s">
        <v>155</v>
      </c>
      <c r="F70" s="8" t="s">
        <v>116</v>
      </c>
      <c r="G70" s="7"/>
      <c r="H70" s="55"/>
      <c r="I70" s="5" t="s">
        <v>333</v>
      </c>
      <c r="J70" s="5">
        <v>230.67</v>
      </c>
      <c r="K70" s="8"/>
      <c r="L70" s="54" t="s">
        <v>285</v>
      </c>
      <c r="M70" s="173">
        <v>218988</v>
      </c>
      <c r="N70" s="150"/>
      <c r="O70"/>
    </row>
    <row r="71" spans="1:15" ht="56.25">
      <c r="A71" s="3"/>
      <c r="B71" s="8" t="s">
        <v>424</v>
      </c>
      <c r="C71" s="8" t="s">
        <v>426</v>
      </c>
      <c r="D71" s="5">
        <v>1</v>
      </c>
      <c r="E71" s="7" t="s">
        <v>218</v>
      </c>
      <c r="F71" s="8" t="s">
        <v>86</v>
      </c>
      <c r="G71" s="7"/>
      <c r="H71" s="55">
        <v>9520</v>
      </c>
      <c r="I71" s="5">
        <v>1580</v>
      </c>
      <c r="J71" s="3">
        <v>7530</v>
      </c>
      <c r="K71" s="8"/>
      <c r="L71" s="54" t="s">
        <v>267</v>
      </c>
      <c r="M71" s="173">
        <v>33721191</v>
      </c>
      <c r="N71" s="150"/>
      <c r="O71"/>
    </row>
    <row r="72" spans="1:15" ht="33.75">
      <c r="A72" s="3"/>
      <c r="B72" s="8" t="s">
        <v>424</v>
      </c>
      <c r="C72" s="8" t="s">
        <v>428</v>
      </c>
      <c r="D72" s="5">
        <v>1</v>
      </c>
      <c r="E72" s="7" t="s">
        <v>148</v>
      </c>
      <c r="F72" s="8" t="s">
        <v>87</v>
      </c>
      <c r="G72" s="7"/>
      <c r="H72" s="5">
        <v>449.1</v>
      </c>
      <c r="I72" s="3" t="s">
        <v>188</v>
      </c>
      <c r="J72" s="3">
        <v>520</v>
      </c>
      <c r="K72" s="8"/>
      <c r="L72" s="54" t="s">
        <v>173</v>
      </c>
      <c r="M72" s="173">
        <v>295620</v>
      </c>
      <c r="N72" s="150"/>
      <c r="O72"/>
    </row>
    <row r="73" spans="1:15" ht="24">
      <c r="A73" s="3"/>
      <c r="B73" s="8" t="s">
        <v>429</v>
      </c>
      <c r="C73" s="98" t="s">
        <v>430</v>
      </c>
      <c r="D73" s="95">
        <v>1</v>
      </c>
      <c r="E73" s="97" t="s">
        <v>148</v>
      </c>
      <c r="F73" s="98" t="s">
        <v>149</v>
      </c>
      <c r="G73" s="97"/>
      <c r="H73" s="102">
        <v>1099.37</v>
      </c>
      <c r="I73" s="95">
        <v>522</v>
      </c>
      <c r="J73" s="95"/>
      <c r="K73" s="98"/>
      <c r="L73" s="99" t="s">
        <v>43</v>
      </c>
      <c r="M73" s="173">
        <v>6476576</v>
      </c>
      <c r="N73" s="150"/>
      <c r="O73"/>
    </row>
    <row r="74" spans="1:15" ht="24">
      <c r="A74" s="3"/>
      <c r="B74" s="8" t="s">
        <v>429</v>
      </c>
      <c r="C74" s="8" t="s">
        <v>430</v>
      </c>
      <c r="D74" s="5">
        <v>1</v>
      </c>
      <c r="E74" s="7" t="s">
        <v>148</v>
      </c>
      <c r="F74" s="8" t="s">
        <v>150</v>
      </c>
      <c r="G74" s="7"/>
      <c r="H74" s="55">
        <v>3908</v>
      </c>
      <c r="I74" s="5">
        <v>700</v>
      </c>
      <c r="J74" s="5"/>
      <c r="K74" s="8"/>
      <c r="L74" s="54"/>
      <c r="M74" s="173">
        <v>428558</v>
      </c>
      <c r="N74" s="150"/>
      <c r="O74"/>
    </row>
    <row r="75" spans="1:15" ht="56.25" customHeight="1">
      <c r="A75" s="3"/>
      <c r="B75" s="8" t="s">
        <v>429</v>
      </c>
      <c r="C75" s="8" t="s">
        <v>430</v>
      </c>
      <c r="D75" s="5">
        <v>1</v>
      </c>
      <c r="E75" s="7" t="s">
        <v>148</v>
      </c>
      <c r="F75" s="8" t="s">
        <v>431</v>
      </c>
      <c r="G75" s="7"/>
      <c r="H75" s="55">
        <v>1914</v>
      </c>
      <c r="I75" s="5">
        <v>450</v>
      </c>
      <c r="J75" s="5"/>
      <c r="K75" s="8"/>
      <c r="L75" s="54"/>
      <c r="M75" s="173">
        <v>4526592</v>
      </c>
      <c r="N75" s="150"/>
      <c r="O75"/>
    </row>
    <row r="76" spans="1:15" ht="33.75">
      <c r="A76" s="3"/>
      <c r="B76" s="8" t="s">
        <v>429</v>
      </c>
      <c r="C76" s="8" t="s">
        <v>430</v>
      </c>
      <c r="D76" s="5">
        <v>1</v>
      </c>
      <c r="E76" s="7" t="s">
        <v>148</v>
      </c>
      <c r="F76" s="8" t="s">
        <v>432</v>
      </c>
      <c r="G76" s="7"/>
      <c r="H76" s="55">
        <v>1009</v>
      </c>
      <c r="I76" s="5">
        <v>133</v>
      </c>
      <c r="J76" s="5"/>
      <c r="K76" s="8"/>
      <c r="L76" s="54"/>
      <c r="M76" s="173">
        <v>1685041.06</v>
      </c>
      <c r="N76" s="154"/>
      <c r="O76"/>
    </row>
    <row r="77" spans="1:15" ht="24">
      <c r="A77" s="3"/>
      <c r="B77" s="8" t="s">
        <v>429</v>
      </c>
      <c r="C77" s="8" t="s">
        <v>430</v>
      </c>
      <c r="D77" s="5">
        <v>1</v>
      </c>
      <c r="E77" s="7" t="s">
        <v>218</v>
      </c>
      <c r="F77" s="8" t="s">
        <v>82</v>
      </c>
      <c r="G77" s="7"/>
      <c r="H77" s="55">
        <v>3620</v>
      </c>
      <c r="I77" s="3">
        <v>605</v>
      </c>
      <c r="J77" s="3">
        <v>2020</v>
      </c>
      <c r="K77" s="8"/>
      <c r="L77" s="54" t="s">
        <v>307</v>
      </c>
      <c r="M77" s="173">
        <v>208446</v>
      </c>
      <c r="N77" s="150"/>
      <c r="O77"/>
    </row>
    <row r="78" spans="1:15" ht="24">
      <c r="A78" s="3"/>
      <c r="B78" s="8" t="s">
        <v>429</v>
      </c>
      <c r="C78" s="8" t="s">
        <v>430</v>
      </c>
      <c r="D78" s="5">
        <v>1</v>
      </c>
      <c r="E78" s="7" t="s">
        <v>148</v>
      </c>
      <c r="F78" s="8" t="s">
        <v>158</v>
      </c>
      <c r="G78" s="7"/>
      <c r="H78" s="55">
        <v>2185</v>
      </c>
      <c r="I78" s="5">
        <v>480</v>
      </c>
      <c r="J78" s="5"/>
      <c r="K78" s="8"/>
      <c r="L78" s="54"/>
      <c r="M78" s="173">
        <v>304764</v>
      </c>
      <c r="N78" s="150"/>
      <c r="O78"/>
    </row>
    <row r="79" spans="1:15" ht="24">
      <c r="A79" s="3"/>
      <c r="B79" s="8" t="s">
        <v>433</v>
      </c>
      <c r="C79" s="8" t="s">
        <v>434</v>
      </c>
      <c r="D79" s="5">
        <v>1</v>
      </c>
      <c r="E79" s="7" t="s">
        <v>148</v>
      </c>
      <c r="F79" s="8" t="s">
        <v>149</v>
      </c>
      <c r="G79" s="7"/>
      <c r="H79" s="55">
        <v>4088</v>
      </c>
      <c r="I79" s="5">
        <v>388</v>
      </c>
      <c r="J79" s="3">
        <v>1100</v>
      </c>
      <c r="K79" s="8"/>
      <c r="L79" s="54"/>
      <c r="M79" s="173">
        <v>3800455</v>
      </c>
      <c r="N79" s="150"/>
      <c r="O79"/>
    </row>
    <row r="80" spans="1:15" ht="36">
      <c r="A80" s="3"/>
      <c r="B80" s="8" t="s">
        <v>433</v>
      </c>
      <c r="C80" s="8" t="s">
        <v>434</v>
      </c>
      <c r="D80" s="5">
        <v>1</v>
      </c>
      <c r="E80" s="7" t="s">
        <v>153</v>
      </c>
      <c r="F80" s="8" t="s">
        <v>84</v>
      </c>
      <c r="G80" s="7"/>
      <c r="H80" s="5" t="s">
        <v>114</v>
      </c>
      <c r="I80" s="5" t="s">
        <v>333</v>
      </c>
      <c r="J80" s="5">
        <v>117</v>
      </c>
      <c r="K80" s="8"/>
      <c r="L80" s="54"/>
      <c r="M80" s="173">
        <v>348452</v>
      </c>
      <c r="N80" s="150"/>
      <c r="O80"/>
    </row>
    <row r="81" spans="1:15" ht="12.75">
      <c r="A81" s="3"/>
      <c r="B81" s="8" t="s">
        <v>433</v>
      </c>
      <c r="C81" s="8" t="s">
        <v>434</v>
      </c>
      <c r="D81" s="5">
        <v>1</v>
      </c>
      <c r="E81" s="7" t="s">
        <v>155</v>
      </c>
      <c r="F81" s="8" t="s">
        <v>150</v>
      </c>
      <c r="G81" s="7"/>
      <c r="H81" s="5"/>
      <c r="I81" s="5" t="s">
        <v>333</v>
      </c>
      <c r="J81" s="5">
        <v>275</v>
      </c>
      <c r="K81" s="8"/>
      <c r="L81" s="54"/>
      <c r="M81" s="173">
        <v>782771</v>
      </c>
      <c r="N81" s="150"/>
      <c r="O81"/>
    </row>
    <row r="82" spans="1:15" ht="12.75">
      <c r="A82" s="3"/>
      <c r="B82" s="8" t="s">
        <v>433</v>
      </c>
      <c r="C82" s="8" t="s">
        <v>434</v>
      </c>
      <c r="D82" s="5">
        <v>1</v>
      </c>
      <c r="E82" s="7" t="s">
        <v>155</v>
      </c>
      <c r="F82" s="8" t="s">
        <v>368</v>
      </c>
      <c r="G82" s="7"/>
      <c r="H82" s="5"/>
      <c r="I82" s="5" t="s">
        <v>333</v>
      </c>
      <c r="J82" s="5">
        <v>207</v>
      </c>
      <c r="K82" s="8"/>
      <c r="L82" s="54"/>
      <c r="M82" s="173">
        <v>589212</v>
      </c>
      <c r="N82" s="154"/>
      <c r="O82"/>
    </row>
    <row r="83" spans="1:15" ht="12.75">
      <c r="A83" s="3"/>
      <c r="B83" s="8" t="s">
        <v>433</v>
      </c>
      <c r="C83" s="8" t="s">
        <v>434</v>
      </c>
      <c r="D83" s="5">
        <v>1</v>
      </c>
      <c r="E83" s="7" t="s">
        <v>155</v>
      </c>
      <c r="F83" s="8" t="s">
        <v>323</v>
      </c>
      <c r="G83" s="7"/>
      <c r="H83" s="5"/>
      <c r="I83" s="5" t="s">
        <v>333</v>
      </c>
      <c r="J83" s="5" t="s">
        <v>112</v>
      </c>
      <c r="K83" s="8"/>
      <c r="L83" s="54"/>
      <c r="M83" s="173">
        <v>260982</v>
      </c>
      <c r="N83" s="150"/>
      <c r="O83"/>
    </row>
    <row r="84" spans="1:15" ht="12.75">
      <c r="A84" s="3"/>
      <c r="B84" s="8" t="s">
        <v>433</v>
      </c>
      <c r="C84" s="8" t="s">
        <v>434</v>
      </c>
      <c r="D84" s="5">
        <v>1</v>
      </c>
      <c r="E84" s="7" t="s">
        <v>155</v>
      </c>
      <c r="F84" s="8" t="s">
        <v>323</v>
      </c>
      <c r="G84" s="7"/>
      <c r="H84" s="5"/>
      <c r="I84" s="5" t="s">
        <v>333</v>
      </c>
      <c r="J84" s="5">
        <v>81.5</v>
      </c>
      <c r="K84" s="8"/>
      <c r="L84" s="54"/>
      <c r="M84" s="173">
        <v>260982</v>
      </c>
      <c r="N84" s="150"/>
      <c r="O84"/>
    </row>
    <row r="85" spans="1:15" ht="12.75">
      <c r="A85" s="3"/>
      <c r="B85" s="8" t="s">
        <v>433</v>
      </c>
      <c r="C85" s="8" t="s">
        <v>434</v>
      </c>
      <c r="D85" s="5">
        <v>1</v>
      </c>
      <c r="E85" s="7" t="s">
        <v>155</v>
      </c>
      <c r="F85" s="8" t="s">
        <v>323</v>
      </c>
      <c r="G85" s="7"/>
      <c r="H85" s="5"/>
      <c r="I85" s="5" t="s">
        <v>333</v>
      </c>
      <c r="J85" s="5">
        <v>55.5</v>
      </c>
      <c r="K85" s="8"/>
      <c r="L85" s="54"/>
      <c r="M85" s="173">
        <v>197471</v>
      </c>
      <c r="N85" s="154"/>
      <c r="O85"/>
    </row>
    <row r="86" spans="1:15" ht="12.75">
      <c r="A86" s="3"/>
      <c r="B86" s="8" t="s">
        <v>433</v>
      </c>
      <c r="C86" s="8" t="s">
        <v>434</v>
      </c>
      <c r="D86" s="5">
        <v>1</v>
      </c>
      <c r="E86" s="7" t="s">
        <v>155</v>
      </c>
      <c r="F86" s="8" t="s">
        <v>323</v>
      </c>
      <c r="G86" s="7"/>
      <c r="H86" s="5"/>
      <c r="I86" s="5" t="s">
        <v>333</v>
      </c>
      <c r="J86" s="5">
        <v>59.5</v>
      </c>
      <c r="K86" s="8"/>
      <c r="L86" s="54"/>
      <c r="M86" s="173">
        <v>211704</v>
      </c>
      <c r="N86" s="150"/>
      <c r="O86"/>
    </row>
    <row r="87" spans="1:15" ht="67.5">
      <c r="A87" s="3"/>
      <c r="B87" s="8" t="s">
        <v>435</v>
      </c>
      <c r="C87" s="8" t="s">
        <v>436</v>
      </c>
      <c r="D87" s="5">
        <v>1</v>
      </c>
      <c r="E87" s="7" t="s">
        <v>218</v>
      </c>
      <c r="F87" s="8" t="s">
        <v>0</v>
      </c>
      <c r="G87" s="7"/>
      <c r="H87" s="55">
        <v>1890</v>
      </c>
      <c r="I87" s="5">
        <v>1740</v>
      </c>
      <c r="J87" s="5"/>
      <c r="K87" s="8"/>
      <c r="L87" s="54"/>
      <c r="M87" s="173">
        <v>90691444</v>
      </c>
      <c r="N87" s="150"/>
      <c r="O87"/>
    </row>
    <row r="88" spans="1:15" ht="24">
      <c r="A88" s="3"/>
      <c r="B88" s="8" t="s">
        <v>435</v>
      </c>
      <c r="C88" s="8" t="s">
        <v>436</v>
      </c>
      <c r="D88" s="5">
        <v>1</v>
      </c>
      <c r="E88" s="7" t="s">
        <v>148</v>
      </c>
      <c r="F88" s="8" t="s">
        <v>150</v>
      </c>
      <c r="G88" s="7"/>
      <c r="H88" s="5">
        <v>946</v>
      </c>
      <c r="I88" s="5">
        <v>206</v>
      </c>
      <c r="J88" s="5"/>
      <c r="K88" s="8"/>
      <c r="L88" s="54"/>
      <c r="M88" s="173">
        <v>2907398</v>
      </c>
      <c r="N88" s="150"/>
      <c r="O88"/>
    </row>
    <row r="89" spans="1:15" ht="72">
      <c r="A89" s="3"/>
      <c r="B89" s="8" t="s">
        <v>435</v>
      </c>
      <c r="C89" s="8" t="s">
        <v>436</v>
      </c>
      <c r="D89" s="5">
        <v>1</v>
      </c>
      <c r="E89" s="7" t="s">
        <v>236</v>
      </c>
      <c r="F89" s="8" t="s">
        <v>260</v>
      </c>
      <c r="G89" s="7"/>
      <c r="H89" s="5"/>
      <c r="I89" s="5" t="s">
        <v>333</v>
      </c>
      <c r="J89" s="5">
        <v>960.5</v>
      </c>
      <c r="K89" s="8"/>
      <c r="L89" s="54"/>
      <c r="M89" s="173">
        <v>6364618</v>
      </c>
      <c r="N89" s="150"/>
      <c r="O89"/>
    </row>
    <row r="90" spans="1:15" ht="72">
      <c r="A90" s="3"/>
      <c r="B90" s="8" t="s">
        <v>435</v>
      </c>
      <c r="C90" s="8" t="s">
        <v>436</v>
      </c>
      <c r="D90" s="5">
        <v>1</v>
      </c>
      <c r="E90" s="7" t="s">
        <v>235</v>
      </c>
      <c r="F90" s="8" t="s">
        <v>260</v>
      </c>
      <c r="G90" s="7"/>
      <c r="H90" s="5"/>
      <c r="I90" s="5" t="s">
        <v>333</v>
      </c>
      <c r="J90" s="5">
        <v>865</v>
      </c>
      <c r="K90" s="8"/>
      <c r="L90" s="54"/>
      <c r="M90" s="173">
        <v>8107669</v>
      </c>
      <c r="N90" s="150"/>
      <c r="O90"/>
    </row>
    <row r="91" spans="1:15" ht="24">
      <c r="A91" s="3"/>
      <c r="B91" s="8" t="s">
        <v>435</v>
      </c>
      <c r="C91" s="8" t="s">
        <v>436</v>
      </c>
      <c r="D91" s="5">
        <v>1</v>
      </c>
      <c r="E91" s="7" t="s">
        <v>220</v>
      </c>
      <c r="F91" s="8" t="s">
        <v>323</v>
      </c>
      <c r="G91" s="7"/>
      <c r="H91" s="5"/>
      <c r="I91" s="5" t="s">
        <v>333</v>
      </c>
      <c r="J91" s="5">
        <v>65</v>
      </c>
      <c r="K91" s="8"/>
      <c r="L91" s="54"/>
      <c r="M91" s="173">
        <v>516027</v>
      </c>
      <c r="N91" s="150"/>
      <c r="O91"/>
    </row>
    <row r="92" spans="1:15" ht="24">
      <c r="A92" s="3"/>
      <c r="B92" s="8" t="s">
        <v>435</v>
      </c>
      <c r="C92" s="8" t="s">
        <v>436</v>
      </c>
      <c r="D92" s="5">
        <v>1</v>
      </c>
      <c r="E92" s="7" t="s">
        <v>220</v>
      </c>
      <c r="F92" s="8" t="s">
        <v>323</v>
      </c>
      <c r="G92" s="7"/>
      <c r="H92" s="5"/>
      <c r="I92" s="5" t="s">
        <v>333</v>
      </c>
      <c r="J92" s="5">
        <v>110</v>
      </c>
      <c r="K92" s="8"/>
      <c r="L92" s="54"/>
      <c r="M92" s="173">
        <v>887139</v>
      </c>
      <c r="N92" s="150"/>
      <c r="O92"/>
    </row>
    <row r="93" spans="1:15" ht="24">
      <c r="A93" s="3"/>
      <c r="B93" s="8" t="s">
        <v>435</v>
      </c>
      <c r="C93" s="8" t="s">
        <v>436</v>
      </c>
      <c r="D93" s="5">
        <v>1</v>
      </c>
      <c r="E93" s="7" t="s">
        <v>222</v>
      </c>
      <c r="F93" s="8" t="s">
        <v>323</v>
      </c>
      <c r="G93" s="7"/>
      <c r="H93" s="5"/>
      <c r="I93" s="5" t="s">
        <v>333</v>
      </c>
      <c r="J93" s="5">
        <v>65</v>
      </c>
      <c r="K93" s="8"/>
      <c r="L93" s="54"/>
      <c r="M93" s="173">
        <v>597937</v>
      </c>
      <c r="N93" s="154"/>
      <c r="O93"/>
    </row>
    <row r="94" spans="1:15" ht="24">
      <c r="A94" s="3"/>
      <c r="B94" s="8" t="s">
        <v>435</v>
      </c>
      <c r="C94" s="8" t="s">
        <v>436</v>
      </c>
      <c r="D94" s="5">
        <v>1</v>
      </c>
      <c r="E94" s="7" t="s">
        <v>221</v>
      </c>
      <c r="F94" s="8" t="s">
        <v>323</v>
      </c>
      <c r="G94" s="7"/>
      <c r="H94" s="5"/>
      <c r="I94" s="5" t="s">
        <v>333</v>
      </c>
      <c r="J94" s="5">
        <v>68</v>
      </c>
      <c r="K94" s="8"/>
      <c r="L94" s="54"/>
      <c r="M94" s="173">
        <v>548414</v>
      </c>
      <c r="N94" s="150"/>
      <c r="O94"/>
    </row>
    <row r="95" spans="1:15" ht="24">
      <c r="A95" s="3"/>
      <c r="B95" s="8" t="s">
        <v>435</v>
      </c>
      <c r="C95" s="8" t="s">
        <v>436</v>
      </c>
      <c r="D95" s="5">
        <v>1</v>
      </c>
      <c r="E95" s="7" t="s">
        <v>223</v>
      </c>
      <c r="F95" s="8" t="s">
        <v>1</v>
      </c>
      <c r="G95" s="7"/>
      <c r="H95" s="5"/>
      <c r="I95" s="1" t="s">
        <v>333</v>
      </c>
      <c r="J95" s="1">
        <v>85</v>
      </c>
      <c r="K95" s="8"/>
      <c r="L95" s="54"/>
      <c r="M95" s="173">
        <v>781918</v>
      </c>
      <c r="N95" s="154"/>
      <c r="O95"/>
    </row>
    <row r="96" spans="1:15" ht="24">
      <c r="A96" s="3"/>
      <c r="B96" s="8" t="s">
        <v>435</v>
      </c>
      <c r="C96" s="8" t="s">
        <v>436</v>
      </c>
      <c r="D96" s="5">
        <v>1</v>
      </c>
      <c r="E96" s="7" t="s">
        <v>224</v>
      </c>
      <c r="F96" s="8" t="s">
        <v>323</v>
      </c>
      <c r="G96" s="7"/>
      <c r="H96" s="5"/>
      <c r="I96" s="1" t="s">
        <v>333</v>
      </c>
      <c r="J96" s="1">
        <v>85</v>
      </c>
      <c r="K96" s="8"/>
      <c r="L96" s="54"/>
      <c r="M96" s="173">
        <v>781918</v>
      </c>
      <c r="N96" s="150"/>
      <c r="O96"/>
    </row>
    <row r="97" spans="1:15" ht="24">
      <c r="A97" s="3"/>
      <c r="B97" s="8" t="s">
        <v>435</v>
      </c>
      <c r="C97" s="8" t="s">
        <v>436</v>
      </c>
      <c r="D97" s="5">
        <v>1</v>
      </c>
      <c r="E97" s="7" t="s">
        <v>225</v>
      </c>
      <c r="F97" s="8" t="s">
        <v>323</v>
      </c>
      <c r="G97" s="7"/>
      <c r="H97" s="5"/>
      <c r="I97" s="3" t="s">
        <v>333</v>
      </c>
      <c r="J97" s="5">
        <v>85</v>
      </c>
      <c r="K97" s="8"/>
      <c r="L97" s="54"/>
      <c r="M97" s="173">
        <v>781918</v>
      </c>
      <c r="N97" s="150"/>
      <c r="O97"/>
    </row>
    <row r="98" spans="1:15" ht="36">
      <c r="A98" s="3"/>
      <c r="B98" s="8" t="s">
        <v>435</v>
      </c>
      <c r="C98" s="8" t="s">
        <v>436</v>
      </c>
      <c r="D98" s="5">
        <v>1</v>
      </c>
      <c r="E98" s="7" t="s">
        <v>369</v>
      </c>
      <c r="F98" s="8" t="s">
        <v>260</v>
      </c>
      <c r="G98" s="7"/>
      <c r="H98" s="5"/>
      <c r="I98" s="5" t="s">
        <v>333</v>
      </c>
      <c r="J98" s="3">
        <v>185</v>
      </c>
      <c r="K98" s="8"/>
      <c r="L98" s="54"/>
      <c r="M98" s="173">
        <v>1440916</v>
      </c>
      <c r="N98" s="150"/>
      <c r="O98"/>
    </row>
    <row r="99" spans="1:15" ht="24">
      <c r="A99" s="3"/>
      <c r="B99" s="8" t="s">
        <v>435</v>
      </c>
      <c r="C99" s="8" t="s">
        <v>436</v>
      </c>
      <c r="D99" s="5">
        <v>1</v>
      </c>
      <c r="E99" s="7" t="s">
        <v>226</v>
      </c>
      <c r="F99" s="8" t="s">
        <v>323</v>
      </c>
      <c r="G99" s="7"/>
      <c r="H99" s="5"/>
      <c r="I99" s="5" t="s">
        <v>333</v>
      </c>
      <c r="J99" s="5">
        <v>85</v>
      </c>
      <c r="K99" s="8"/>
      <c r="L99" s="54"/>
      <c r="M99" s="173">
        <v>781918</v>
      </c>
      <c r="N99" s="150"/>
      <c r="O99"/>
    </row>
    <row r="100" spans="1:15" ht="24">
      <c r="A100" s="3"/>
      <c r="B100" s="8" t="s">
        <v>435</v>
      </c>
      <c r="C100" s="8" t="s">
        <v>227</v>
      </c>
      <c r="D100" s="5">
        <v>1</v>
      </c>
      <c r="E100" s="7" t="s">
        <v>148</v>
      </c>
      <c r="F100" s="8" t="s">
        <v>124</v>
      </c>
      <c r="G100" s="7"/>
      <c r="H100" s="55">
        <v>1146</v>
      </c>
      <c r="I100" s="5" t="s">
        <v>113</v>
      </c>
      <c r="J100" s="3">
        <v>407</v>
      </c>
      <c r="K100" s="8"/>
      <c r="L100" s="54" t="s">
        <v>299</v>
      </c>
      <c r="M100" s="173">
        <v>2084718</v>
      </c>
      <c r="N100" s="150"/>
      <c r="O100"/>
    </row>
    <row r="101" spans="1:15" ht="63.75">
      <c r="A101" s="131"/>
      <c r="B101" s="138" t="s">
        <v>435</v>
      </c>
      <c r="C101" s="138" t="s">
        <v>66</v>
      </c>
      <c r="D101" s="139">
        <v>1</v>
      </c>
      <c r="E101" s="134" t="s">
        <v>148</v>
      </c>
      <c r="F101" s="138" t="s">
        <v>396</v>
      </c>
      <c r="G101" s="140"/>
      <c r="H101" s="141">
        <v>11000</v>
      </c>
      <c r="I101" s="139">
        <v>1200</v>
      </c>
      <c r="J101" s="142">
        <v>3600</v>
      </c>
      <c r="K101" s="138"/>
      <c r="L101" s="143"/>
      <c r="M101" s="173">
        <v>8571</v>
      </c>
      <c r="N101" s="157" t="s">
        <v>75</v>
      </c>
      <c r="O101"/>
    </row>
    <row r="102" spans="1:15" ht="24">
      <c r="A102" s="3"/>
      <c r="B102" s="8" t="s">
        <v>229</v>
      </c>
      <c r="C102" s="8" t="s">
        <v>230</v>
      </c>
      <c r="D102" s="5">
        <v>1</v>
      </c>
      <c r="E102" s="7" t="s">
        <v>148</v>
      </c>
      <c r="F102" s="8" t="s">
        <v>149</v>
      </c>
      <c r="G102" s="7"/>
      <c r="H102" s="5">
        <v>930</v>
      </c>
      <c r="I102" s="5">
        <v>216</v>
      </c>
      <c r="J102" s="5"/>
      <c r="K102" s="8"/>
      <c r="L102" s="54" t="s">
        <v>212</v>
      </c>
      <c r="M102" s="173">
        <v>3729395</v>
      </c>
      <c r="N102" s="150"/>
      <c r="O102"/>
    </row>
    <row r="103" spans="1:15" ht="24">
      <c r="A103" s="3"/>
      <c r="B103" s="8" t="s">
        <v>229</v>
      </c>
      <c r="C103" s="8" t="s">
        <v>230</v>
      </c>
      <c r="D103" s="5">
        <v>1</v>
      </c>
      <c r="E103" s="7" t="s">
        <v>148</v>
      </c>
      <c r="F103" s="8" t="s">
        <v>150</v>
      </c>
      <c r="G103" s="7"/>
      <c r="H103" s="5">
        <v>480</v>
      </c>
      <c r="I103" s="3" t="s">
        <v>333</v>
      </c>
      <c r="J103" s="3" t="s">
        <v>333</v>
      </c>
      <c r="K103" s="8"/>
      <c r="L103" s="54" t="s">
        <v>44</v>
      </c>
      <c r="M103" s="173">
        <v>1634850</v>
      </c>
      <c r="N103" s="150"/>
      <c r="O103"/>
    </row>
    <row r="104" spans="1:17" ht="33.75">
      <c r="A104" s="3"/>
      <c r="B104" s="32" t="s">
        <v>229</v>
      </c>
      <c r="C104" s="32" t="s">
        <v>230</v>
      </c>
      <c r="D104" s="87">
        <v>1</v>
      </c>
      <c r="E104" s="88" t="s">
        <v>148</v>
      </c>
      <c r="F104" s="32" t="s">
        <v>231</v>
      </c>
      <c r="G104" s="88"/>
      <c r="H104" s="87">
        <v>550</v>
      </c>
      <c r="I104" s="84" t="s">
        <v>444</v>
      </c>
      <c r="J104" s="84" t="s">
        <v>333</v>
      </c>
      <c r="K104" s="32"/>
      <c r="L104" s="117" t="s">
        <v>45</v>
      </c>
      <c r="M104" s="183"/>
      <c r="N104" s="158" t="s">
        <v>333</v>
      </c>
      <c r="O104"/>
      <c r="Q104" s="152"/>
    </row>
    <row r="105" spans="1:15" ht="48">
      <c r="A105" s="3"/>
      <c r="B105" s="8" t="s">
        <v>229</v>
      </c>
      <c r="C105" s="8" t="s">
        <v>230</v>
      </c>
      <c r="D105" s="5">
        <v>1</v>
      </c>
      <c r="E105" s="7" t="s">
        <v>232</v>
      </c>
      <c r="F105" s="8" t="s">
        <v>260</v>
      </c>
      <c r="G105" s="7"/>
      <c r="H105" s="5"/>
      <c r="I105" s="5" t="s">
        <v>333</v>
      </c>
      <c r="J105" s="5">
        <v>480.17</v>
      </c>
      <c r="K105" s="4"/>
      <c r="L105" s="54" t="s">
        <v>289</v>
      </c>
      <c r="M105" s="173">
        <v>1349977</v>
      </c>
      <c r="N105" s="150"/>
      <c r="O105"/>
    </row>
    <row r="106" spans="1:15" ht="24">
      <c r="A106" s="3"/>
      <c r="B106" s="98" t="s">
        <v>233</v>
      </c>
      <c r="C106" s="98" t="s">
        <v>234</v>
      </c>
      <c r="D106" s="95">
        <v>1</v>
      </c>
      <c r="E106" s="97" t="s">
        <v>148</v>
      </c>
      <c r="F106" s="98" t="s">
        <v>149</v>
      </c>
      <c r="G106" s="97"/>
      <c r="H106" s="93">
        <v>2021</v>
      </c>
      <c r="I106" s="95">
        <v>1004</v>
      </c>
      <c r="J106" s="95">
        <v>3500</v>
      </c>
      <c r="K106" s="98"/>
      <c r="L106" s="99"/>
      <c r="M106" s="173">
        <v>3908609</v>
      </c>
      <c r="N106" s="150"/>
      <c r="O106"/>
    </row>
    <row r="107" spans="1:15" ht="24">
      <c r="A107" s="3"/>
      <c r="B107" s="8" t="s">
        <v>233</v>
      </c>
      <c r="C107" s="8" t="s">
        <v>234</v>
      </c>
      <c r="D107" s="5">
        <v>1</v>
      </c>
      <c r="E107" s="7" t="s">
        <v>148</v>
      </c>
      <c r="F107" s="8" t="s">
        <v>228</v>
      </c>
      <c r="G107" s="7"/>
      <c r="H107" s="5">
        <v>297</v>
      </c>
      <c r="I107" s="5">
        <v>203</v>
      </c>
      <c r="J107" s="3" t="s">
        <v>333</v>
      </c>
      <c r="K107" s="8"/>
      <c r="L107" s="54" t="s">
        <v>10</v>
      </c>
      <c r="M107" s="173">
        <v>1512996</v>
      </c>
      <c r="N107" s="150"/>
      <c r="O107"/>
    </row>
    <row r="108" spans="1:15" ht="67.5">
      <c r="A108" s="3"/>
      <c r="B108" s="8" t="s">
        <v>233</v>
      </c>
      <c r="C108" s="8" t="s">
        <v>234</v>
      </c>
      <c r="D108" s="5">
        <v>1</v>
      </c>
      <c r="E108" s="7" t="s">
        <v>218</v>
      </c>
      <c r="F108" s="8" t="s">
        <v>85</v>
      </c>
      <c r="G108" s="7"/>
      <c r="H108" s="5">
        <v>14189</v>
      </c>
      <c r="I108" s="5">
        <v>3831</v>
      </c>
      <c r="J108" s="5"/>
      <c r="K108" s="8"/>
      <c r="L108" s="54" t="s">
        <v>9</v>
      </c>
      <c r="M108" s="173">
        <v>23931978</v>
      </c>
      <c r="N108" s="150"/>
      <c r="O108"/>
    </row>
    <row r="109" spans="1:15" ht="36">
      <c r="A109" s="3"/>
      <c r="B109" s="8" t="s">
        <v>237</v>
      </c>
      <c r="C109" s="8" t="s">
        <v>239</v>
      </c>
      <c r="D109" s="5">
        <v>1</v>
      </c>
      <c r="E109" s="7" t="s">
        <v>300</v>
      </c>
      <c r="F109" s="8" t="s">
        <v>149</v>
      </c>
      <c r="G109" s="7"/>
      <c r="H109" s="55">
        <v>919</v>
      </c>
      <c r="I109" s="3" t="s">
        <v>189</v>
      </c>
      <c r="J109" s="5"/>
      <c r="K109" s="8"/>
      <c r="L109" s="54" t="s">
        <v>46</v>
      </c>
      <c r="M109" s="172">
        <v>4542256</v>
      </c>
      <c r="N109" s="150"/>
      <c r="O109"/>
    </row>
    <row r="110" spans="1:15" ht="36">
      <c r="A110" s="3"/>
      <c r="B110" s="8" t="s">
        <v>237</v>
      </c>
      <c r="C110" s="8" t="s">
        <v>239</v>
      </c>
      <c r="D110" s="5">
        <v>1</v>
      </c>
      <c r="E110" s="7" t="s">
        <v>301</v>
      </c>
      <c r="F110" s="8" t="s">
        <v>150</v>
      </c>
      <c r="G110" s="7"/>
      <c r="H110" s="5"/>
      <c r="I110" s="7" t="s">
        <v>333</v>
      </c>
      <c r="J110" s="3" t="s">
        <v>190</v>
      </c>
      <c r="K110" s="8"/>
      <c r="L110" s="54" t="s">
        <v>47</v>
      </c>
      <c r="M110" s="172">
        <v>1394419.82</v>
      </c>
      <c r="N110" s="150"/>
      <c r="O110"/>
    </row>
    <row r="111" spans="1:15" ht="112.5">
      <c r="A111" s="3"/>
      <c r="B111" s="8" t="s">
        <v>237</v>
      </c>
      <c r="C111" s="8" t="s">
        <v>238</v>
      </c>
      <c r="D111" s="5">
        <v>1</v>
      </c>
      <c r="E111" s="7" t="s">
        <v>218</v>
      </c>
      <c r="F111" s="8" t="s">
        <v>302</v>
      </c>
      <c r="G111" s="7"/>
      <c r="H111" s="55">
        <v>7006</v>
      </c>
      <c r="I111" s="3" t="s">
        <v>125</v>
      </c>
      <c r="J111" s="5"/>
      <c r="K111" s="8"/>
      <c r="L111" s="54" t="s">
        <v>48</v>
      </c>
      <c r="M111" s="172">
        <v>1339215.31</v>
      </c>
      <c r="N111" s="150"/>
      <c r="O111"/>
    </row>
    <row r="112" spans="1:15" ht="63.75">
      <c r="A112" s="3"/>
      <c r="B112" s="8" t="s">
        <v>237</v>
      </c>
      <c r="C112" s="8" t="s">
        <v>77</v>
      </c>
      <c r="D112" s="5">
        <v>1</v>
      </c>
      <c r="E112" s="7" t="s">
        <v>148</v>
      </c>
      <c r="F112" s="8" t="s">
        <v>76</v>
      </c>
      <c r="G112" s="7"/>
      <c r="H112" s="55">
        <v>1102</v>
      </c>
      <c r="I112" s="3">
        <v>137</v>
      </c>
      <c r="J112" s="5"/>
      <c r="K112" s="8"/>
      <c r="L112" s="54"/>
      <c r="M112" s="173">
        <v>878525.3</v>
      </c>
      <c r="N112" s="157" t="s">
        <v>75</v>
      </c>
      <c r="O112"/>
    </row>
    <row r="113" spans="1:15" ht="24">
      <c r="A113" s="3"/>
      <c r="B113" s="8" t="s">
        <v>240</v>
      </c>
      <c r="C113" s="8" t="s">
        <v>241</v>
      </c>
      <c r="D113" s="5">
        <v>1</v>
      </c>
      <c r="E113" s="7" t="s">
        <v>148</v>
      </c>
      <c r="F113" s="8" t="s">
        <v>149</v>
      </c>
      <c r="G113" s="7"/>
      <c r="H113" s="9">
        <v>730</v>
      </c>
      <c r="I113" s="5">
        <v>730</v>
      </c>
      <c r="J113" s="5"/>
      <c r="K113" s="8"/>
      <c r="L113" s="54" t="s">
        <v>49</v>
      </c>
      <c r="M113" s="173">
        <v>14221856</v>
      </c>
      <c r="N113" s="150"/>
      <c r="O113"/>
    </row>
    <row r="114" spans="1:15" ht="24">
      <c r="A114" s="3"/>
      <c r="B114" s="8" t="s">
        <v>240</v>
      </c>
      <c r="C114" s="8" t="s">
        <v>241</v>
      </c>
      <c r="D114" s="5">
        <v>1</v>
      </c>
      <c r="E114" s="7" t="s">
        <v>148</v>
      </c>
      <c r="F114" s="8" t="s">
        <v>150</v>
      </c>
      <c r="G114" s="7"/>
      <c r="H114" s="9">
        <v>1850</v>
      </c>
      <c r="I114" s="5">
        <v>220</v>
      </c>
      <c r="J114" s="5"/>
      <c r="K114" s="8"/>
      <c r="L114" s="54" t="s">
        <v>286</v>
      </c>
      <c r="M114" s="173">
        <v>2952684</v>
      </c>
      <c r="N114" s="150"/>
      <c r="O114"/>
    </row>
    <row r="115" spans="1:15" ht="24">
      <c r="A115" s="3"/>
      <c r="B115" s="8" t="s">
        <v>240</v>
      </c>
      <c r="C115" s="8" t="s">
        <v>241</v>
      </c>
      <c r="D115" s="5">
        <v>1</v>
      </c>
      <c r="E115" s="7" t="s">
        <v>148</v>
      </c>
      <c r="F115" s="8" t="s">
        <v>242</v>
      </c>
      <c r="G115" s="7"/>
      <c r="H115" s="55">
        <v>1291</v>
      </c>
      <c r="I115" s="5">
        <v>285</v>
      </c>
      <c r="J115" s="3">
        <v>1094</v>
      </c>
      <c r="K115" s="8"/>
      <c r="L115" s="54" t="s">
        <v>11</v>
      </c>
      <c r="M115" s="173">
        <v>7529716</v>
      </c>
      <c r="N115" s="150"/>
      <c r="O115"/>
    </row>
    <row r="116" spans="1:14" ht="12.7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174"/>
      <c r="N116" s="27"/>
    </row>
    <row r="117" spans="1:14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187">
        <f>SUM(M2:M116)</f>
        <v>933909541.8699998</v>
      </c>
      <c r="N117" s="26"/>
    </row>
    <row r="118" spans="1:14" ht="12.75">
      <c r="A118" s="19"/>
      <c r="B118" s="26"/>
      <c r="C118" s="26"/>
      <c r="D118" s="23"/>
      <c r="E118" s="23"/>
      <c r="F118" s="26"/>
      <c r="G118" s="23"/>
      <c r="H118" s="23"/>
      <c r="I118" s="23"/>
      <c r="J118" s="23"/>
      <c r="K118" s="26"/>
      <c r="L118" s="65"/>
      <c r="M118" s="170"/>
      <c r="N118" s="27"/>
    </row>
    <row r="119" spans="1:14" ht="12.75">
      <c r="A119" s="38"/>
      <c r="B119" s="198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9"/>
      <c r="N119" s="36"/>
    </row>
    <row r="120" spans="1:14" ht="12.75">
      <c r="A120" s="23"/>
      <c r="B120" s="203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37"/>
    </row>
    <row r="121" spans="1:14" ht="12.75">
      <c r="A121" s="23"/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75"/>
      <c r="N121" s="37"/>
    </row>
    <row r="122" spans="1:14" ht="12.75">
      <c r="A122" s="19"/>
      <c r="B122" s="205"/>
      <c r="C122" s="205"/>
      <c r="D122" s="205"/>
      <c r="E122" s="52"/>
      <c r="F122" s="53"/>
      <c r="G122" s="52"/>
      <c r="H122" s="52"/>
      <c r="I122" s="52"/>
      <c r="J122" s="52"/>
      <c r="K122" s="53"/>
      <c r="L122" s="52"/>
      <c r="M122" s="176"/>
      <c r="N122" s="27"/>
    </row>
    <row r="123" spans="1:14" ht="12.75">
      <c r="A123" s="15"/>
      <c r="B123" s="62"/>
      <c r="C123" s="62"/>
      <c r="D123" s="38"/>
      <c r="E123" s="38"/>
      <c r="F123" s="62"/>
      <c r="G123" s="38"/>
      <c r="H123" s="38"/>
      <c r="I123" s="38"/>
      <c r="J123" s="38"/>
      <c r="K123" s="53"/>
      <c r="L123" s="52"/>
      <c r="M123" s="176"/>
      <c r="N123" s="27"/>
    </row>
    <row r="124" spans="1:14" ht="12.75">
      <c r="A124" s="15"/>
      <c r="B124" s="120"/>
      <c r="C124" s="206"/>
      <c r="D124" s="207"/>
      <c r="E124" s="207"/>
      <c r="F124" s="207"/>
      <c r="G124" s="207"/>
      <c r="H124" s="207"/>
      <c r="I124" s="38"/>
      <c r="J124" s="38"/>
      <c r="K124" s="53"/>
      <c r="L124" s="52"/>
      <c r="M124" s="176"/>
      <c r="N124" s="27"/>
    </row>
    <row r="125" spans="1:14" ht="12.75">
      <c r="A125" s="15"/>
      <c r="B125" s="63"/>
      <c r="C125" s="62"/>
      <c r="D125" s="38"/>
      <c r="E125" s="38"/>
      <c r="F125" s="62"/>
      <c r="G125" s="38"/>
      <c r="H125" s="38"/>
      <c r="I125" s="38"/>
      <c r="J125" s="38"/>
      <c r="K125" s="53"/>
      <c r="L125" s="52"/>
      <c r="M125" s="176"/>
      <c r="N125" s="27"/>
    </row>
    <row r="126" spans="1:14" ht="12.75">
      <c r="A126" s="15"/>
      <c r="B126" s="121"/>
      <c r="C126" s="202"/>
      <c r="D126" s="197"/>
      <c r="E126" s="197"/>
      <c r="F126" s="197"/>
      <c r="G126" s="197"/>
      <c r="H126" s="197"/>
      <c r="I126" s="74"/>
      <c r="J126" s="78"/>
      <c r="K126" s="53"/>
      <c r="L126" s="52"/>
      <c r="M126" s="176"/>
      <c r="N126" s="27"/>
    </row>
    <row r="127" spans="1:14" ht="12.75">
      <c r="A127" s="15"/>
      <c r="B127" s="96"/>
      <c r="C127" s="78"/>
      <c r="D127" s="78"/>
      <c r="E127" s="78"/>
      <c r="F127" s="78"/>
      <c r="G127" s="78"/>
      <c r="H127" s="78"/>
      <c r="I127" s="74"/>
      <c r="J127" s="78"/>
      <c r="K127" s="53"/>
      <c r="L127" s="52"/>
      <c r="M127" s="176"/>
      <c r="N127" s="27"/>
    </row>
    <row r="128" spans="1:14" ht="12.75">
      <c r="A128" s="15"/>
      <c r="B128" s="96" t="s">
        <v>333</v>
      </c>
      <c r="C128" s="197" t="s">
        <v>333</v>
      </c>
      <c r="D128" s="197"/>
      <c r="E128" s="197"/>
      <c r="F128" s="197"/>
      <c r="G128" s="78"/>
      <c r="H128" s="78"/>
      <c r="I128" s="74"/>
      <c r="J128" s="78"/>
      <c r="K128" s="53"/>
      <c r="L128" s="52"/>
      <c r="M128" s="176"/>
      <c r="N128" s="27"/>
    </row>
    <row r="129" spans="1:14" ht="12.75">
      <c r="A129" s="15"/>
      <c r="B129" s="63"/>
      <c r="C129" s="62"/>
      <c r="D129" s="38"/>
      <c r="E129" s="38"/>
      <c r="F129" s="62"/>
      <c r="G129" s="38"/>
      <c r="H129" s="38"/>
      <c r="I129" s="38"/>
      <c r="J129" s="38"/>
      <c r="K129" s="53"/>
      <c r="L129" s="52"/>
      <c r="M129" s="176"/>
      <c r="N129" s="27"/>
    </row>
    <row r="130" spans="1:14" ht="12.75">
      <c r="A130" s="19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7"/>
    </row>
    <row r="131" spans="1:14" ht="12.75">
      <c r="A131" s="19"/>
      <c r="B131" s="201"/>
      <c r="C131" s="201"/>
      <c r="D131" s="201"/>
      <c r="E131" s="201"/>
      <c r="F131" s="201"/>
      <c r="G131" s="201"/>
      <c r="H131" s="201"/>
      <c r="I131" s="201"/>
      <c r="J131" s="77"/>
      <c r="K131" s="33"/>
      <c r="L131" s="44"/>
      <c r="M131" s="170"/>
      <c r="N131" s="27"/>
    </row>
  </sheetData>
  <sheetProtection/>
  <mergeCells count="8">
    <mergeCell ref="C128:F128"/>
    <mergeCell ref="B119:M119"/>
    <mergeCell ref="B130:M130"/>
    <mergeCell ref="B131:I131"/>
    <mergeCell ref="C126:H126"/>
    <mergeCell ref="B120:M120"/>
    <mergeCell ref="B122:D122"/>
    <mergeCell ref="C124:H124"/>
  </mergeCells>
  <printOptions/>
  <pageMargins left="0.38" right="0.28" top="1" bottom="1" header="0.5" footer="0.5"/>
  <pageSetup horizontalDpi="600" verticalDpi="600" orientation="landscape" paperSize="9" r:id="rId1"/>
  <headerFooter alignWithMargins="0">
    <oddHeader>&amp;LЕВРОПА&amp;CСПИСЪК НА НЕДВИЖИМИТЕ ИМОТИ, ОБЕКТ НА ЗАСТРАХОВАНЕ</oddHeader>
    <oddFooter>&amp;LMFA Confidential&amp;RPage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tabSelected="1" view="pageLayout" workbookViewId="0" topLeftCell="A1">
      <selection activeCell="H2" sqref="H2:H9"/>
    </sheetView>
  </sheetViews>
  <sheetFormatPr defaultColWidth="9.140625" defaultRowHeight="12.75"/>
  <cols>
    <col min="1" max="1" width="0.5625" style="19" customWidth="1"/>
    <col min="2" max="2" width="2.8515625" style="19" hidden="1" customWidth="1"/>
    <col min="3" max="3" width="11.57421875" style="62" bestFit="1" customWidth="1"/>
    <col min="4" max="4" width="10.7109375" style="62" customWidth="1"/>
    <col min="5" max="5" width="8.00390625" style="23" customWidth="1"/>
    <col min="6" max="6" width="11.421875" style="19" customWidth="1"/>
    <col min="7" max="7" width="17.28125" style="19" customWidth="1"/>
    <col min="8" max="8" width="14.28125" style="23" customWidth="1"/>
    <col min="9" max="9" width="7.28125" style="23" customWidth="1"/>
    <col min="10" max="10" width="7.8515625" style="23" customWidth="1"/>
    <col min="11" max="11" width="7.421875" style="23" customWidth="1"/>
    <col min="12" max="12" width="17.140625" style="26" customWidth="1"/>
    <col min="13" max="13" width="9.421875" style="65" customWidth="1"/>
    <col min="14" max="14" width="13.28125" style="170" customWidth="1"/>
    <col min="15" max="15" width="11.421875" style="19" customWidth="1"/>
    <col min="16" max="16384" width="9.140625" style="19" customWidth="1"/>
  </cols>
  <sheetData>
    <row r="1" spans="1:37" s="23" customFormat="1" ht="80.25" customHeight="1">
      <c r="A1" s="1" t="s">
        <v>284</v>
      </c>
      <c r="B1" s="1"/>
      <c r="C1" s="14" t="s">
        <v>137</v>
      </c>
      <c r="D1" s="14" t="s">
        <v>138</v>
      </c>
      <c r="E1" s="2" t="s">
        <v>139</v>
      </c>
      <c r="F1" s="2" t="s">
        <v>140</v>
      </c>
      <c r="G1" s="2" t="s">
        <v>141</v>
      </c>
      <c r="H1" s="2" t="s">
        <v>142</v>
      </c>
      <c r="I1" s="2" t="s">
        <v>122</v>
      </c>
      <c r="J1" s="2" t="s">
        <v>144</v>
      </c>
      <c r="K1" s="11" t="s">
        <v>193</v>
      </c>
      <c r="L1" s="2"/>
      <c r="M1" s="54" t="s">
        <v>2</v>
      </c>
      <c r="N1" s="179"/>
      <c r="O1" s="76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</row>
    <row r="2" spans="1:15" s="21" customFormat="1" ht="48">
      <c r="A2" s="3">
        <v>1</v>
      </c>
      <c r="B2" s="94">
        <v>1</v>
      </c>
      <c r="C2" s="104" t="s">
        <v>115</v>
      </c>
      <c r="D2" s="104" t="s">
        <v>271</v>
      </c>
      <c r="E2" s="95">
        <v>1</v>
      </c>
      <c r="F2" s="97" t="s">
        <v>131</v>
      </c>
      <c r="G2" s="97" t="s">
        <v>384</v>
      </c>
      <c r="H2" s="97"/>
      <c r="I2" s="95">
        <v>1141</v>
      </c>
      <c r="J2" s="94" t="s">
        <v>194</v>
      </c>
      <c r="K2" s="94">
        <v>1023</v>
      </c>
      <c r="L2" s="98"/>
      <c r="M2" s="99" t="s">
        <v>51</v>
      </c>
      <c r="N2" s="179">
        <v>327762.68</v>
      </c>
      <c r="O2" s="20"/>
    </row>
    <row r="3" spans="1:29" ht="24">
      <c r="A3" s="3" t="e">
        <f>#REF!+1</f>
        <v>#REF!</v>
      </c>
      <c r="B3" s="3">
        <v>3</v>
      </c>
      <c r="C3" s="4" t="s">
        <v>134</v>
      </c>
      <c r="D3" s="4" t="s">
        <v>272</v>
      </c>
      <c r="E3" s="5">
        <v>1</v>
      </c>
      <c r="F3" s="7" t="s">
        <v>148</v>
      </c>
      <c r="G3" s="7" t="s">
        <v>149</v>
      </c>
      <c r="H3" s="7"/>
      <c r="I3" s="55">
        <v>5727</v>
      </c>
      <c r="J3" s="5"/>
      <c r="K3" s="3">
        <v>1600</v>
      </c>
      <c r="L3" s="8"/>
      <c r="M3" s="54"/>
      <c r="N3" s="179">
        <v>300000</v>
      </c>
      <c r="O3" s="212" t="s">
        <v>448</v>
      </c>
      <c r="AC3" s="15"/>
    </row>
    <row r="4" spans="1:15" ht="27.75" customHeight="1">
      <c r="A4" s="3" t="e">
        <f aca="true" t="shared" si="0" ref="A4:A26">A3+1</f>
        <v>#REF!</v>
      </c>
      <c r="B4" s="3">
        <v>4</v>
      </c>
      <c r="C4" s="4" t="s">
        <v>134</v>
      </c>
      <c r="D4" s="4" t="s">
        <v>272</v>
      </c>
      <c r="E4" s="5">
        <v>1</v>
      </c>
      <c r="F4" s="7" t="s">
        <v>148</v>
      </c>
      <c r="G4" s="7" t="s">
        <v>401</v>
      </c>
      <c r="H4" s="7"/>
      <c r="I4" s="55">
        <v>60</v>
      </c>
      <c r="J4" s="5">
        <v>150</v>
      </c>
      <c r="K4" s="5"/>
      <c r="L4" s="8"/>
      <c r="M4" s="54"/>
      <c r="N4" s="179">
        <v>33148.94</v>
      </c>
      <c r="O4" s="213"/>
    </row>
    <row r="5" spans="1:15" ht="59.25" customHeight="1">
      <c r="A5" s="3" t="e">
        <f t="shared" si="0"/>
        <v>#REF!</v>
      </c>
      <c r="B5" s="3">
        <v>5</v>
      </c>
      <c r="C5" s="4" t="s">
        <v>135</v>
      </c>
      <c r="D5" s="4" t="s">
        <v>89</v>
      </c>
      <c r="E5" s="5">
        <v>1</v>
      </c>
      <c r="F5" s="7" t="s">
        <v>218</v>
      </c>
      <c r="G5" s="7" t="s">
        <v>384</v>
      </c>
      <c r="H5" s="7"/>
      <c r="I5" s="55">
        <v>2400</v>
      </c>
      <c r="J5" s="5" t="s">
        <v>333</v>
      </c>
      <c r="K5" s="5">
        <v>3500</v>
      </c>
      <c r="L5" s="8"/>
      <c r="M5" s="54"/>
      <c r="N5" s="179">
        <v>7402506.72</v>
      </c>
      <c r="O5" s="214"/>
    </row>
    <row r="6" spans="1:15" ht="36">
      <c r="A6" s="3" t="e">
        <f t="shared" si="0"/>
        <v>#REF!</v>
      </c>
      <c r="B6" s="3">
        <v>6</v>
      </c>
      <c r="C6" s="4" t="s">
        <v>135</v>
      </c>
      <c r="D6" s="4" t="s">
        <v>89</v>
      </c>
      <c r="E6" s="5">
        <v>1</v>
      </c>
      <c r="F6" s="7" t="s">
        <v>148</v>
      </c>
      <c r="G6" s="7" t="s">
        <v>395</v>
      </c>
      <c r="H6" s="7"/>
      <c r="I6" s="55">
        <v>2000</v>
      </c>
      <c r="J6" s="5" t="s">
        <v>333</v>
      </c>
      <c r="K6" s="5">
        <v>1500</v>
      </c>
      <c r="L6" s="8"/>
      <c r="M6" s="54"/>
      <c r="N6" s="179">
        <v>3635174</v>
      </c>
      <c r="O6" s="213"/>
    </row>
    <row r="7" spans="1:15" ht="24">
      <c r="A7" s="3">
        <v>7</v>
      </c>
      <c r="B7" s="94">
        <v>7</v>
      </c>
      <c r="C7" s="104" t="s">
        <v>355</v>
      </c>
      <c r="D7" s="104" t="s">
        <v>90</v>
      </c>
      <c r="E7" s="95">
        <v>1</v>
      </c>
      <c r="F7" s="97" t="s">
        <v>218</v>
      </c>
      <c r="G7" s="97" t="s">
        <v>384</v>
      </c>
      <c r="H7" s="97"/>
      <c r="I7" s="93">
        <v>21627.77</v>
      </c>
      <c r="J7" s="94">
        <v>3990</v>
      </c>
      <c r="K7" s="94">
        <v>9800</v>
      </c>
      <c r="L7" s="98"/>
      <c r="M7" s="99"/>
      <c r="N7" s="179">
        <v>24525083.89</v>
      </c>
      <c r="O7" s="122"/>
    </row>
    <row r="8" spans="1:15" ht="24">
      <c r="A8" s="3">
        <f t="shared" si="0"/>
        <v>8</v>
      </c>
      <c r="B8" s="3">
        <v>8</v>
      </c>
      <c r="C8" s="4" t="s">
        <v>356</v>
      </c>
      <c r="D8" s="4" t="s">
        <v>273</v>
      </c>
      <c r="E8" s="5">
        <v>1</v>
      </c>
      <c r="F8" s="7" t="s">
        <v>218</v>
      </c>
      <c r="G8" s="7" t="s">
        <v>384</v>
      </c>
      <c r="H8" s="7"/>
      <c r="I8" s="55">
        <v>1752</v>
      </c>
      <c r="J8" s="3" t="s">
        <v>195</v>
      </c>
      <c r="K8" s="3" t="s">
        <v>196</v>
      </c>
      <c r="L8" s="8"/>
      <c r="M8" s="54" t="s">
        <v>308</v>
      </c>
      <c r="N8" s="179">
        <v>1876520</v>
      </c>
      <c r="O8" s="122"/>
    </row>
    <row r="9" spans="1:15" ht="51">
      <c r="A9" s="3">
        <f t="shared" si="0"/>
        <v>9</v>
      </c>
      <c r="B9" s="3">
        <v>9</v>
      </c>
      <c r="C9" s="4" t="s">
        <v>357</v>
      </c>
      <c r="D9" s="4" t="s">
        <v>274</v>
      </c>
      <c r="E9" s="5">
        <v>1</v>
      </c>
      <c r="F9" s="7" t="s">
        <v>218</v>
      </c>
      <c r="G9" s="7" t="s">
        <v>74</v>
      </c>
      <c r="H9" s="7"/>
      <c r="I9" s="55">
        <v>5000</v>
      </c>
      <c r="J9" s="5">
        <v>2306</v>
      </c>
      <c r="K9" s="3">
        <v>5881</v>
      </c>
      <c r="L9" s="8"/>
      <c r="M9" s="54" t="s">
        <v>61</v>
      </c>
      <c r="N9" s="179" t="s">
        <v>449</v>
      </c>
      <c r="O9" s="215"/>
    </row>
    <row r="10" spans="1:15" ht="89.25">
      <c r="A10" s="3">
        <f t="shared" si="0"/>
        <v>10</v>
      </c>
      <c r="B10" s="3">
        <v>10</v>
      </c>
      <c r="C10" s="4" t="s">
        <v>357</v>
      </c>
      <c r="D10" s="4" t="s">
        <v>274</v>
      </c>
      <c r="E10" s="5">
        <v>1</v>
      </c>
      <c r="F10" s="7" t="s">
        <v>450</v>
      </c>
      <c r="G10" s="7" t="s">
        <v>150</v>
      </c>
      <c r="H10" s="7"/>
      <c r="I10" s="55">
        <v>3200</v>
      </c>
      <c r="J10" s="5">
        <v>1640</v>
      </c>
      <c r="K10" s="5"/>
      <c r="L10" s="8"/>
      <c r="M10" s="54" t="s">
        <v>52</v>
      </c>
      <c r="N10" s="179" t="s">
        <v>451</v>
      </c>
      <c r="O10" s="216"/>
    </row>
    <row r="11" spans="1:15" ht="89.25">
      <c r="A11" s="3">
        <f t="shared" si="0"/>
        <v>11</v>
      </c>
      <c r="B11" s="3">
        <v>11</v>
      </c>
      <c r="C11" s="4" t="s">
        <v>357</v>
      </c>
      <c r="D11" s="4" t="s">
        <v>274</v>
      </c>
      <c r="E11" s="5">
        <v>1</v>
      </c>
      <c r="F11" s="7" t="s">
        <v>450</v>
      </c>
      <c r="G11" s="7" t="s">
        <v>158</v>
      </c>
      <c r="H11" s="7"/>
      <c r="I11" s="55"/>
      <c r="J11" s="5" t="s">
        <v>333</v>
      </c>
      <c r="K11" s="3">
        <v>4561</v>
      </c>
      <c r="L11" s="8"/>
      <c r="M11" s="54" t="s">
        <v>52</v>
      </c>
      <c r="N11" s="179" t="s">
        <v>452</v>
      </c>
      <c r="O11" s="217"/>
    </row>
    <row r="12" spans="1:15" ht="173.25" customHeight="1">
      <c r="A12" s="3">
        <f t="shared" si="0"/>
        <v>12</v>
      </c>
      <c r="B12" s="3">
        <v>12</v>
      </c>
      <c r="C12" s="4" t="s">
        <v>358</v>
      </c>
      <c r="D12" s="4" t="s">
        <v>277</v>
      </c>
      <c r="E12" s="5">
        <v>1</v>
      </c>
      <c r="F12" s="7" t="s">
        <v>218</v>
      </c>
      <c r="G12" s="7" t="s">
        <v>384</v>
      </c>
      <c r="H12" s="7"/>
      <c r="I12" s="55">
        <v>4730</v>
      </c>
      <c r="J12" s="3" t="s">
        <v>126</v>
      </c>
      <c r="K12" s="3" t="s">
        <v>127</v>
      </c>
      <c r="L12" s="8"/>
      <c r="M12" s="54" t="s">
        <v>53</v>
      </c>
      <c r="N12" s="179">
        <v>4692986.57</v>
      </c>
      <c r="O12" s="122"/>
    </row>
    <row r="13" spans="1:15" ht="81.75" customHeight="1">
      <c r="A13" s="3">
        <v>13</v>
      </c>
      <c r="B13" s="3">
        <v>13</v>
      </c>
      <c r="C13" s="4" t="s">
        <v>313</v>
      </c>
      <c r="D13" s="4" t="s">
        <v>278</v>
      </c>
      <c r="E13" s="5">
        <v>1</v>
      </c>
      <c r="F13" s="7" t="s">
        <v>218</v>
      </c>
      <c r="G13" s="97" t="s">
        <v>318</v>
      </c>
      <c r="H13" s="97"/>
      <c r="I13" s="93">
        <v>1540</v>
      </c>
      <c r="J13" s="95" t="s">
        <v>333</v>
      </c>
      <c r="K13" s="95">
        <v>1249</v>
      </c>
      <c r="L13" s="98"/>
      <c r="M13" s="99" t="s">
        <v>54</v>
      </c>
      <c r="N13" s="179">
        <v>896795</v>
      </c>
      <c r="O13" s="122"/>
    </row>
    <row r="14" spans="1:15" ht="38.25" customHeight="1">
      <c r="A14" s="3">
        <f t="shared" si="0"/>
        <v>14</v>
      </c>
      <c r="B14" s="3">
        <v>14</v>
      </c>
      <c r="C14" s="4" t="s">
        <v>314</v>
      </c>
      <c r="D14" s="4" t="s">
        <v>91</v>
      </c>
      <c r="E14" s="5">
        <v>1</v>
      </c>
      <c r="F14" s="7" t="s">
        <v>148</v>
      </c>
      <c r="G14" s="7" t="s">
        <v>384</v>
      </c>
      <c r="H14" s="7"/>
      <c r="I14" s="5">
        <v>757</v>
      </c>
      <c r="J14" s="5">
        <v>359</v>
      </c>
      <c r="K14" s="5">
        <v>1665</v>
      </c>
      <c r="L14" s="8"/>
      <c r="M14" s="54" t="s">
        <v>55</v>
      </c>
      <c r="N14" s="179">
        <v>570689.91</v>
      </c>
      <c r="O14" s="122"/>
    </row>
    <row r="15" spans="1:15" ht="120.75" customHeight="1">
      <c r="A15" s="3">
        <v>15</v>
      </c>
      <c r="B15" s="3">
        <v>15</v>
      </c>
      <c r="C15" s="4" t="s">
        <v>315</v>
      </c>
      <c r="D15" s="4" t="s">
        <v>92</v>
      </c>
      <c r="E15" s="5" t="s">
        <v>316</v>
      </c>
      <c r="F15" s="7" t="s">
        <v>218</v>
      </c>
      <c r="G15" s="97" t="s">
        <v>384</v>
      </c>
      <c r="H15" s="97"/>
      <c r="I15" s="93">
        <v>5678</v>
      </c>
      <c r="J15" s="94">
        <v>1036.3</v>
      </c>
      <c r="K15" s="94">
        <v>2476</v>
      </c>
      <c r="L15" s="98"/>
      <c r="M15" s="99" t="s">
        <v>160</v>
      </c>
      <c r="N15" s="179">
        <v>2564148.13</v>
      </c>
      <c r="O15" s="118"/>
    </row>
    <row r="16" spans="1:15" ht="36" customHeight="1">
      <c r="A16" s="3">
        <f t="shared" si="0"/>
        <v>16</v>
      </c>
      <c r="B16" s="3">
        <v>16</v>
      </c>
      <c r="C16" s="4" t="s">
        <v>397</v>
      </c>
      <c r="D16" s="4" t="s">
        <v>398</v>
      </c>
      <c r="E16" s="5">
        <v>1</v>
      </c>
      <c r="F16" s="7" t="s">
        <v>218</v>
      </c>
      <c r="G16" s="7" t="s">
        <v>384</v>
      </c>
      <c r="H16" s="7"/>
      <c r="I16" s="55">
        <v>14140</v>
      </c>
      <c r="J16" s="3" t="s">
        <v>333</v>
      </c>
      <c r="K16" s="3">
        <v>2967.82</v>
      </c>
      <c r="L16" s="8"/>
      <c r="M16" s="54"/>
      <c r="N16" s="179">
        <v>6166943</v>
      </c>
      <c r="O16" s="122"/>
    </row>
    <row r="17" spans="1:15" ht="60.75" customHeight="1">
      <c r="A17" s="3">
        <v>17</v>
      </c>
      <c r="B17" s="94">
        <v>17</v>
      </c>
      <c r="C17" s="104" t="s">
        <v>317</v>
      </c>
      <c r="D17" s="104" t="s">
        <v>93</v>
      </c>
      <c r="E17" s="95">
        <v>1</v>
      </c>
      <c r="F17" s="97" t="s">
        <v>218</v>
      </c>
      <c r="G17" s="97" t="s">
        <v>384</v>
      </c>
      <c r="H17" s="97"/>
      <c r="I17" s="93">
        <v>8900</v>
      </c>
      <c r="J17" s="95" t="s">
        <v>333</v>
      </c>
      <c r="K17" s="94">
        <v>7977</v>
      </c>
      <c r="L17" s="98"/>
      <c r="M17" s="99" t="s">
        <v>12</v>
      </c>
      <c r="N17" s="179">
        <v>2755578.43</v>
      </c>
      <c r="O17" s="122"/>
    </row>
    <row r="18" spans="1:15" ht="34.5" customHeight="1" thickBot="1">
      <c r="A18" s="3">
        <f t="shared" si="0"/>
        <v>18</v>
      </c>
      <c r="B18" s="3">
        <v>18</v>
      </c>
      <c r="C18" s="4" t="s">
        <v>319</v>
      </c>
      <c r="D18" s="4" t="s">
        <v>279</v>
      </c>
      <c r="E18" s="5">
        <v>1</v>
      </c>
      <c r="F18" s="7" t="s">
        <v>148</v>
      </c>
      <c r="G18" s="7" t="s">
        <v>338</v>
      </c>
      <c r="H18" s="7"/>
      <c r="I18" s="5">
        <v>873</v>
      </c>
      <c r="J18" s="3" t="s">
        <v>197</v>
      </c>
      <c r="K18" s="3" t="s">
        <v>198</v>
      </c>
      <c r="L18" s="8"/>
      <c r="M18" s="54" t="s">
        <v>309</v>
      </c>
      <c r="N18" s="179">
        <v>3069544</v>
      </c>
      <c r="O18" s="127"/>
    </row>
    <row r="19" spans="1:15" ht="51.75" customHeight="1">
      <c r="A19" s="3">
        <v>19</v>
      </c>
      <c r="B19" s="94">
        <v>19</v>
      </c>
      <c r="C19" s="104" t="s">
        <v>320</v>
      </c>
      <c r="D19" s="104" t="s">
        <v>94</v>
      </c>
      <c r="E19" s="95">
        <v>1</v>
      </c>
      <c r="F19" s="97" t="s">
        <v>148</v>
      </c>
      <c r="G19" s="97" t="s">
        <v>384</v>
      </c>
      <c r="H19" s="97"/>
      <c r="I19" s="93">
        <v>600</v>
      </c>
      <c r="J19" s="95">
        <v>255</v>
      </c>
      <c r="K19" s="95">
        <v>2845</v>
      </c>
      <c r="L19" s="98"/>
      <c r="M19" s="99" t="s">
        <v>305</v>
      </c>
      <c r="N19" s="179">
        <v>5918327</v>
      </c>
      <c r="O19" s="218"/>
    </row>
    <row r="20" spans="1:15" ht="66.75" customHeight="1">
      <c r="A20" s="3">
        <f t="shared" si="0"/>
        <v>20</v>
      </c>
      <c r="B20" s="3">
        <v>20</v>
      </c>
      <c r="C20" s="4" t="s">
        <v>320</v>
      </c>
      <c r="D20" s="4" t="s">
        <v>94</v>
      </c>
      <c r="E20" s="5">
        <v>1</v>
      </c>
      <c r="F20" s="7" t="s">
        <v>153</v>
      </c>
      <c r="G20" s="7" t="s">
        <v>323</v>
      </c>
      <c r="H20" s="7"/>
      <c r="I20" s="5"/>
      <c r="J20" s="5" t="s">
        <v>333</v>
      </c>
      <c r="K20" s="5">
        <v>220</v>
      </c>
      <c r="L20" s="8"/>
      <c r="M20" s="54" t="s">
        <v>62</v>
      </c>
      <c r="N20" s="179">
        <v>450252</v>
      </c>
      <c r="O20" s="219"/>
    </row>
    <row r="21" spans="1:15" ht="91.5" customHeight="1">
      <c r="A21" s="3">
        <f t="shared" si="0"/>
        <v>21</v>
      </c>
      <c r="B21" s="3">
        <v>21</v>
      </c>
      <c r="C21" s="4" t="s">
        <v>320</v>
      </c>
      <c r="D21" s="4" t="s">
        <v>94</v>
      </c>
      <c r="E21" s="5">
        <v>1</v>
      </c>
      <c r="F21" s="7" t="s">
        <v>153</v>
      </c>
      <c r="G21" s="7" t="s">
        <v>324</v>
      </c>
      <c r="H21" s="7"/>
      <c r="I21" s="5"/>
      <c r="J21" s="5" t="s">
        <v>333</v>
      </c>
      <c r="K21" s="5" t="s">
        <v>123</v>
      </c>
      <c r="L21" s="8"/>
      <c r="M21" s="54" t="s">
        <v>304</v>
      </c>
      <c r="N21" s="179">
        <v>1306699</v>
      </c>
      <c r="O21" s="219"/>
    </row>
    <row r="22" spans="1:15" ht="36">
      <c r="A22" s="3" t="e">
        <f>#REF!+1</f>
        <v>#REF!</v>
      </c>
      <c r="B22" s="3">
        <v>23</v>
      </c>
      <c r="C22" s="4" t="s">
        <v>325</v>
      </c>
      <c r="D22" s="4" t="s">
        <v>95</v>
      </c>
      <c r="E22" s="5">
        <v>1</v>
      </c>
      <c r="F22" s="7" t="s">
        <v>322</v>
      </c>
      <c r="G22" s="7" t="s">
        <v>199</v>
      </c>
      <c r="H22" s="7"/>
      <c r="I22" s="9">
        <v>9180</v>
      </c>
      <c r="J22" s="5" t="s">
        <v>333</v>
      </c>
      <c r="K22" s="3">
        <v>3301</v>
      </c>
      <c r="L22" s="8"/>
      <c r="M22" s="54" t="s">
        <v>13</v>
      </c>
      <c r="N22" s="179">
        <v>1103500.39</v>
      </c>
      <c r="O22" s="128"/>
    </row>
    <row r="23" spans="1:15" s="26" customFormat="1" ht="23.25" thickBot="1">
      <c r="A23" s="3">
        <v>24</v>
      </c>
      <c r="B23" s="94">
        <v>24</v>
      </c>
      <c r="C23" s="104" t="s">
        <v>326</v>
      </c>
      <c r="D23" s="104" t="s">
        <v>96</v>
      </c>
      <c r="E23" s="94">
        <v>1</v>
      </c>
      <c r="F23" s="98" t="s">
        <v>218</v>
      </c>
      <c r="G23" s="98" t="s">
        <v>384</v>
      </c>
      <c r="H23" s="98"/>
      <c r="I23" s="103">
        <v>13545.26</v>
      </c>
      <c r="J23" s="94" t="s">
        <v>200</v>
      </c>
      <c r="K23" s="94">
        <v>4030</v>
      </c>
      <c r="L23" s="98"/>
      <c r="M23" s="114" t="s">
        <v>266</v>
      </c>
      <c r="N23" s="179">
        <v>2126525</v>
      </c>
      <c r="O23" s="129"/>
    </row>
    <row r="24" spans="1:15" ht="24">
      <c r="A24" s="3">
        <f t="shared" si="0"/>
        <v>25</v>
      </c>
      <c r="B24" s="3">
        <v>25</v>
      </c>
      <c r="C24" s="4" t="s">
        <v>327</v>
      </c>
      <c r="D24" s="4" t="s">
        <v>97</v>
      </c>
      <c r="E24" s="5">
        <v>1</v>
      </c>
      <c r="F24" s="7" t="s">
        <v>328</v>
      </c>
      <c r="G24" s="7" t="s">
        <v>150</v>
      </c>
      <c r="H24" s="7"/>
      <c r="I24" s="5">
        <v>883</v>
      </c>
      <c r="J24" s="5">
        <v>351</v>
      </c>
      <c r="K24" s="3">
        <v>1242</v>
      </c>
      <c r="L24" s="8"/>
      <c r="M24" s="54" t="s">
        <v>63</v>
      </c>
      <c r="N24" s="179">
        <v>2274385</v>
      </c>
      <c r="O24" s="218"/>
    </row>
    <row r="25" spans="1:15" ht="39.75" customHeight="1">
      <c r="A25" s="3">
        <f t="shared" si="0"/>
        <v>26</v>
      </c>
      <c r="B25" s="3">
        <v>26</v>
      </c>
      <c r="C25" s="4" t="s">
        <v>327</v>
      </c>
      <c r="D25" s="4" t="s">
        <v>97</v>
      </c>
      <c r="E25" s="5">
        <v>1</v>
      </c>
      <c r="F25" s="7" t="s">
        <v>148</v>
      </c>
      <c r="G25" s="7" t="s">
        <v>329</v>
      </c>
      <c r="H25" s="7"/>
      <c r="I25" s="5">
        <v>426</v>
      </c>
      <c r="J25" s="5">
        <v>203</v>
      </c>
      <c r="K25" s="3">
        <v>1185</v>
      </c>
      <c r="L25" s="8"/>
      <c r="M25" s="54"/>
      <c r="N25" s="179">
        <v>2137599</v>
      </c>
      <c r="O25" s="219"/>
    </row>
    <row r="26" spans="1:15" ht="24.75" thickBot="1">
      <c r="A26" s="3">
        <f t="shared" si="0"/>
        <v>27</v>
      </c>
      <c r="B26" s="3">
        <v>27</v>
      </c>
      <c r="C26" s="4" t="s">
        <v>327</v>
      </c>
      <c r="D26" s="4" t="s">
        <v>97</v>
      </c>
      <c r="E26" s="5">
        <v>1</v>
      </c>
      <c r="F26" s="7" t="s">
        <v>148</v>
      </c>
      <c r="G26" s="7" t="s">
        <v>330</v>
      </c>
      <c r="H26" s="7"/>
      <c r="I26" s="5">
        <v>600</v>
      </c>
      <c r="J26" s="5">
        <v>300</v>
      </c>
      <c r="K26" s="5"/>
      <c r="L26" s="8"/>
      <c r="M26" s="54"/>
      <c r="N26" s="179">
        <v>1095357</v>
      </c>
      <c r="O26" s="220"/>
    </row>
    <row r="27" spans="1:15" ht="36">
      <c r="A27" s="3">
        <v>28</v>
      </c>
      <c r="B27" s="94">
        <v>28</v>
      </c>
      <c r="C27" s="104" t="s">
        <v>331</v>
      </c>
      <c r="D27" s="104" t="s">
        <v>280</v>
      </c>
      <c r="E27" s="95">
        <v>1</v>
      </c>
      <c r="F27" s="97" t="s">
        <v>218</v>
      </c>
      <c r="G27" s="97" t="s">
        <v>332</v>
      </c>
      <c r="H27" s="97"/>
      <c r="I27" s="102">
        <v>3226.81</v>
      </c>
      <c r="J27" s="95" t="s">
        <v>333</v>
      </c>
      <c r="K27" s="94" t="s">
        <v>201</v>
      </c>
      <c r="L27" s="98"/>
      <c r="M27" s="99" t="s">
        <v>56</v>
      </c>
      <c r="N27" s="179">
        <v>53603571</v>
      </c>
      <c r="O27" s="148"/>
    </row>
    <row r="28" ht="12.75">
      <c r="N28" s="188">
        <f>SUM(N2:N27)</f>
        <v>128833096.66</v>
      </c>
    </row>
    <row r="29" spans="1:14" s="38" customFormat="1" ht="33.75" customHeight="1">
      <c r="A29" s="208"/>
      <c r="B29" s="208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</row>
    <row r="30" spans="1:14" ht="14.25" customHeight="1">
      <c r="A30" s="39" t="s">
        <v>333</v>
      </c>
      <c r="B30" s="39"/>
      <c r="C30" s="210" t="s">
        <v>333</v>
      </c>
      <c r="D30" s="210"/>
      <c r="E30" s="66"/>
      <c r="F30" s="35"/>
      <c r="G30" s="35"/>
      <c r="H30" s="40"/>
      <c r="I30" s="40"/>
      <c r="J30" s="40"/>
      <c r="K30" s="40"/>
      <c r="L30" s="57"/>
      <c r="M30" s="40"/>
      <c r="N30" s="180"/>
    </row>
    <row r="31" spans="3:14" ht="18.75" customHeight="1">
      <c r="C31" s="211"/>
      <c r="D31" s="211"/>
      <c r="E31" s="19"/>
      <c r="H31" s="19"/>
      <c r="I31" s="19"/>
      <c r="J31" s="40"/>
      <c r="K31" s="40"/>
      <c r="L31" s="57"/>
      <c r="M31" s="40"/>
      <c r="N31" s="180"/>
    </row>
    <row r="32" spans="1:14" ht="15" customHeight="1">
      <c r="A32" s="35"/>
      <c r="B32" s="35"/>
      <c r="C32" s="31"/>
      <c r="D32" s="75"/>
      <c r="E32" s="75"/>
      <c r="F32" s="75"/>
      <c r="G32" s="75"/>
      <c r="H32" s="40"/>
      <c r="I32" s="40"/>
      <c r="J32" s="40"/>
      <c r="K32" s="40"/>
      <c r="L32" s="57"/>
      <c r="M32" s="40"/>
      <c r="N32" s="180"/>
    </row>
    <row r="33" spans="1:14" ht="12" customHeight="1">
      <c r="A33" s="35"/>
      <c r="B33" s="35"/>
      <c r="C33" s="57"/>
      <c r="D33" s="57"/>
      <c r="E33" s="40"/>
      <c r="F33" s="35"/>
      <c r="G33" s="35"/>
      <c r="H33" s="40"/>
      <c r="I33" s="40"/>
      <c r="J33" s="40"/>
      <c r="K33" s="40"/>
      <c r="L33" s="57"/>
      <c r="M33" s="40"/>
      <c r="N33" s="180"/>
    </row>
    <row r="34" spans="1:14" ht="14.25" customHeight="1">
      <c r="A34" s="35"/>
      <c r="B34" s="35"/>
      <c r="C34" s="121"/>
      <c r="D34" s="202"/>
      <c r="E34" s="197"/>
      <c r="F34" s="197"/>
      <c r="G34" s="197"/>
      <c r="H34" s="40"/>
      <c r="I34" s="40"/>
      <c r="J34" s="40"/>
      <c r="K34" s="40"/>
      <c r="L34" s="57"/>
      <c r="M34" s="40"/>
      <c r="N34" s="180"/>
    </row>
    <row r="35" spans="1:14" ht="15.75" customHeight="1">
      <c r="A35" s="35"/>
      <c r="B35" s="35"/>
      <c r="C35" s="57"/>
      <c r="D35" s="57"/>
      <c r="E35" s="40"/>
      <c r="F35" s="35"/>
      <c r="G35" s="35"/>
      <c r="H35" s="40"/>
      <c r="I35" s="40"/>
      <c r="J35" s="40"/>
      <c r="K35" s="40"/>
      <c r="L35" s="57"/>
      <c r="M35" s="40"/>
      <c r="N35" s="180"/>
    </row>
    <row r="36" spans="1:13" ht="12.75">
      <c r="A36" s="91" t="s">
        <v>333</v>
      </c>
      <c r="B36" s="91"/>
      <c r="C36" s="201"/>
      <c r="D36" s="201"/>
      <c r="E36" s="201"/>
      <c r="F36" s="201"/>
      <c r="G36" s="201"/>
      <c r="H36" s="201"/>
      <c r="I36" s="201"/>
      <c r="J36" s="201"/>
      <c r="K36" s="34"/>
      <c r="L36" s="29"/>
      <c r="M36" s="44"/>
    </row>
  </sheetData>
  <sheetProtection/>
  <mergeCells count="10">
    <mergeCell ref="C36:J36"/>
    <mergeCell ref="D34:G34"/>
    <mergeCell ref="A29:N29"/>
    <mergeCell ref="C30:D30"/>
    <mergeCell ref="C31:D31"/>
    <mergeCell ref="O3:O4"/>
    <mergeCell ref="O5:O6"/>
    <mergeCell ref="O9:O11"/>
    <mergeCell ref="O19:O21"/>
    <mergeCell ref="O24:O26"/>
  </mergeCells>
  <printOptions horizontalCentered="1"/>
  <pageMargins left="0" right="0" top="0.5118110236220472" bottom="0.7086614173228347" header="0.15748031496062992" footer="0.35433070866141736"/>
  <pageSetup horizontalDpi="300" verticalDpi="300" orientation="landscape" paperSize="9" r:id="rId3"/>
  <headerFooter alignWithMargins="0">
    <oddHeader>&amp;L&amp;"Arial,Bold"АЗИЯ&amp;CСПИСЪК НА НЕДВИЖИМИТЕ ИМОТИ, ОБЕКТ НА ЗАСТРАХОВАНЕ</oddHeader>
    <oddFooter>&amp;L&amp;"Arial,Bold"MFA Confidential&amp;RСтр.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view="pageLayout" workbookViewId="0" topLeftCell="A28">
      <selection activeCell="G2" sqref="G2:G25"/>
    </sheetView>
  </sheetViews>
  <sheetFormatPr defaultColWidth="9.140625" defaultRowHeight="12.75"/>
  <cols>
    <col min="1" max="1" width="3.00390625" style="19" bestFit="1" customWidth="1"/>
    <col min="2" max="2" width="10.140625" style="19" bestFit="1" customWidth="1"/>
    <col min="3" max="3" width="11.28125" style="19" customWidth="1"/>
    <col min="4" max="4" width="8.7109375" style="23" customWidth="1"/>
    <col min="5" max="5" width="14.421875" style="23" customWidth="1"/>
    <col min="6" max="6" width="15.28125" style="26" customWidth="1"/>
    <col min="7" max="7" width="14.00390625" style="23" customWidth="1"/>
    <col min="8" max="8" width="8.00390625" style="23" customWidth="1"/>
    <col min="9" max="10" width="7.140625" style="23" customWidth="1"/>
    <col min="11" max="11" width="13.57421875" style="26" customWidth="1"/>
    <col min="12" max="12" width="4.8515625" style="65" customWidth="1"/>
    <col min="13" max="13" width="15.140625" style="170" customWidth="1"/>
    <col min="14" max="14" width="11.8515625" style="19" customWidth="1"/>
    <col min="15" max="35" width="9.140625" style="19" customWidth="1"/>
    <col min="36" max="36" width="13.421875" style="19" customWidth="1"/>
    <col min="37" max="16384" width="9.140625" style="19" customWidth="1"/>
  </cols>
  <sheetData>
    <row r="1" spans="1:14" s="23" customFormat="1" ht="48">
      <c r="A1" s="1" t="s">
        <v>284</v>
      </c>
      <c r="B1" s="2" t="s">
        <v>137</v>
      </c>
      <c r="C1" s="2" t="s">
        <v>138</v>
      </c>
      <c r="D1" s="1" t="s">
        <v>139</v>
      </c>
      <c r="E1" s="2" t="s">
        <v>140</v>
      </c>
      <c r="F1" s="2" t="s">
        <v>141</v>
      </c>
      <c r="G1" s="2" t="s">
        <v>142</v>
      </c>
      <c r="H1" s="1" t="s">
        <v>143</v>
      </c>
      <c r="I1" s="1" t="s">
        <v>144</v>
      </c>
      <c r="J1" s="83" t="s">
        <v>193</v>
      </c>
      <c r="K1" s="2"/>
      <c r="L1" s="54" t="s">
        <v>2</v>
      </c>
      <c r="M1" s="168"/>
      <c r="N1" s="76"/>
    </row>
    <row r="2" spans="1:14" ht="101.25">
      <c r="A2" s="3">
        <v>1</v>
      </c>
      <c r="B2" s="8" t="s">
        <v>334</v>
      </c>
      <c r="C2" s="8" t="s">
        <v>334</v>
      </c>
      <c r="D2" s="5">
        <v>1</v>
      </c>
      <c r="E2" s="7" t="s">
        <v>218</v>
      </c>
      <c r="F2" s="8" t="s">
        <v>335</v>
      </c>
      <c r="G2" s="58"/>
      <c r="H2" s="55">
        <v>11500</v>
      </c>
      <c r="I2" s="55">
        <v>2993</v>
      </c>
      <c r="J2" s="55"/>
      <c r="K2" s="8"/>
      <c r="L2" s="54" t="s">
        <v>64</v>
      </c>
      <c r="M2" s="179">
        <v>3798813.27</v>
      </c>
      <c r="N2" s="130"/>
    </row>
    <row r="3" spans="1:14" ht="24.75" thickBot="1">
      <c r="A3" s="3">
        <v>2</v>
      </c>
      <c r="B3" s="8" t="s">
        <v>336</v>
      </c>
      <c r="C3" s="8" t="s">
        <v>337</v>
      </c>
      <c r="D3" s="5">
        <v>1</v>
      </c>
      <c r="E3" s="7" t="s">
        <v>218</v>
      </c>
      <c r="F3" s="8" t="s">
        <v>259</v>
      </c>
      <c r="G3" s="58"/>
      <c r="H3" s="55">
        <v>2092</v>
      </c>
      <c r="I3" s="5">
        <v>320</v>
      </c>
      <c r="J3" s="5"/>
      <c r="K3" s="8"/>
      <c r="L3" s="54" t="s">
        <v>161</v>
      </c>
      <c r="M3" s="169">
        <v>413925</v>
      </c>
      <c r="N3" s="144"/>
    </row>
    <row r="4" spans="1:14" ht="33.75">
      <c r="A4" s="3">
        <v>3</v>
      </c>
      <c r="B4" s="8" t="s">
        <v>339</v>
      </c>
      <c r="C4" s="8" t="s">
        <v>340</v>
      </c>
      <c r="D4" s="5">
        <v>1</v>
      </c>
      <c r="E4" s="7" t="s">
        <v>148</v>
      </c>
      <c r="F4" s="8" t="s">
        <v>447</v>
      </c>
      <c r="G4" s="58"/>
      <c r="H4" s="55">
        <v>2228</v>
      </c>
      <c r="I4" s="5">
        <v>818</v>
      </c>
      <c r="J4" s="84">
        <v>3754</v>
      </c>
      <c r="K4" s="8"/>
      <c r="L4" s="54"/>
      <c r="M4" s="169">
        <v>4151119</v>
      </c>
      <c r="N4" s="222"/>
    </row>
    <row r="5" spans="1:14" ht="42" customHeight="1">
      <c r="A5" s="3">
        <v>5</v>
      </c>
      <c r="B5" s="8" t="s">
        <v>339</v>
      </c>
      <c r="C5" s="8" t="s">
        <v>340</v>
      </c>
      <c r="D5" s="5">
        <v>1</v>
      </c>
      <c r="E5" s="7" t="s">
        <v>375</v>
      </c>
      <c r="F5" s="8" t="s">
        <v>402</v>
      </c>
      <c r="G5" s="7"/>
      <c r="H5" s="5"/>
      <c r="I5" s="5" t="s">
        <v>333</v>
      </c>
      <c r="J5" s="5">
        <v>275</v>
      </c>
      <c r="K5" s="8"/>
      <c r="L5" s="54"/>
      <c r="M5" s="169">
        <v>894526.81</v>
      </c>
      <c r="N5" s="223"/>
    </row>
    <row r="6" spans="1:14" ht="34.5" thickBot="1">
      <c r="A6" s="3">
        <v>6</v>
      </c>
      <c r="B6" s="8" t="s">
        <v>339</v>
      </c>
      <c r="C6" s="8" t="s">
        <v>340</v>
      </c>
      <c r="D6" s="5">
        <v>1</v>
      </c>
      <c r="E6" s="7" t="s">
        <v>341</v>
      </c>
      <c r="F6" s="8" t="s">
        <v>403</v>
      </c>
      <c r="G6" s="7"/>
      <c r="H6" s="5"/>
      <c r="I6" s="5" t="s">
        <v>333</v>
      </c>
      <c r="J6" s="84" t="s">
        <v>202</v>
      </c>
      <c r="K6" s="8"/>
      <c r="L6" s="54" t="s">
        <v>399</v>
      </c>
      <c r="M6" s="169">
        <v>839343</v>
      </c>
      <c r="N6" s="224"/>
    </row>
    <row r="7" spans="1:14" ht="13.5" thickBot="1">
      <c r="A7" s="3">
        <v>7</v>
      </c>
      <c r="B7" s="8" t="s">
        <v>342</v>
      </c>
      <c r="C7" s="8" t="s">
        <v>108</v>
      </c>
      <c r="D7" s="5">
        <v>0</v>
      </c>
      <c r="E7" s="7" t="s">
        <v>245</v>
      </c>
      <c r="F7" s="8" t="s">
        <v>149</v>
      </c>
      <c r="G7" s="58"/>
      <c r="H7" s="55">
        <v>4000</v>
      </c>
      <c r="I7" s="5">
        <v>385</v>
      </c>
      <c r="J7" s="5"/>
      <c r="K7" s="8"/>
      <c r="L7" s="54" t="s">
        <v>275</v>
      </c>
      <c r="M7" s="169">
        <v>164154</v>
      </c>
      <c r="N7" s="145"/>
    </row>
    <row r="8" spans="1:14" ht="66.75" customHeight="1">
      <c r="A8" s="3">
        <v>8</v>
      </c>
      <c r="B8" s="8" t="s">
        <v>343</v>
      </c>
      <c r="C8" s="8" t="s">
        <v>109</v>
      </c>
      <c r="D8" s="5">
        <v>0</v>
      </c>
      <c r="E8" s="7" t="s">
        <v>245</v>
      </c>
      <c r="F8" s="8" t="s">
        <v>149</v>
      </c>
      <c r="G8" s="58"/>
      <c r="H8" s="55">
        <v>4320</v>
      </c>
      <c r="I8" s="5">
        <v>430</v>
      </c>
      <c r="J8" s="5"/>
      <c r="K8" s="8"/>
      <c r="L8" s="54"/>
      <c r="M8" s="169">
        <v>156338</v>
      </c>
      <c r="N8" s="222"/>
    </row>
    <row r="9" spans="1:14" ht="12.75">
      <c r="A9" s="3">
        <v>9</v>
      </c>
      <c r="B9" s="8" t="s">
        <v>343</v>
      </c>
      <c r="C9" s="8" t="s">
        <v>109</v>
      </c>
      <c r="D9" s="5">
        <v>0</v>
      </c>
      <c r="E9" s="7" t="s">
        <v>245</v>
      </c>
      <c r="F9" s="8" t="s">
        <v>150</v>
      </c>
      <c r="G9" s="58"/>
      <c r="H9" s="55">
        <v>3123</v>
      </c>
      <c r="I9" s="5">
        <v>460</v>
      </c>
      <c r="J9" s="5"/>
      <c r="K9" s="8"/>
      <c r="L9" s="54"/>
      <c r="M9" s="169">
        <v>214860</v>
      </c>
      <c r="N9" s="223"/>
    </row>
    <row r="10" spans="1:14" ht="12.75">
      <c r="A10" s="3">
        <v>10</v>
      </c>
      <c r="B10" s="8" t="s">
        <v>343</v>
      </c>
      <c r="C10" s="8" t="s">
        <v>109</v>
      </c>
      <c r="D10" s="5">
        <v>0</v>
      </c>
      <c r="E10" s="7" t="s">
        <v>245</v>
      </c>
      <c r="F10" s="8" t="s">
        <v>158</v>
      </c>
      <c r="G10" s="58"/>
      <c r="H10" s="55">
        <v>1983</v>
      </c>
      <c r="I10" s="5">
        <v>880</v>
      </c>
      <c r="J10" s="5"/>
      <c r="K10" s="8"/>
      <c r="L10" s="54" t="s">
        <v>276</v>
      </c>
      <c r="M10" s="169">
        <v>213188</v>
      </c>
      <c r="N10" s="223"/>
    </row>
    <row r="11" spans="1:14" ht="12.75">
      <c r="A11" s="3">
        <v>11</v>
      </c>
      <c r="B11" s="8" t="s">
        <v>343</v>
      </c>
      <c r="C11" s="8" t="s">
        <v>109</v>
      </c>
      <c r="D11" s="5">
        <v>0</v>
      </c>
      <c r="E11" s="7" t="s">
        <v>245</v>
      </c>
      <c r="F11" s="8" t="s">
        <v>261</v>
      </c>
      <c r="G11" s="58"/>
      <c r="H11" s="55">
        <v>2359</v>
      </c>
      <c r="I11" s="5">
        <v>272</v>
      </c>
      <c r="J11" s="5"/>
      <c r="K11" s="8"/>
      <c r="L11" s="54"/>
      <c r="M11" s="169">
        <v>229538</v>
      </c>
      <c r="N11" s="223"/>
    </row>
    <row r="12" spans="1:24" s="86" customFormat="1" ht="12.75">
      <c r="A12" s="3">
        <v>12</v>
      </c>
      <c r="B12" s="135" t="s">
        <v>343</v>
      </c>
      <c r="C12" s="135" t="s">
        <v>109</v>
      </c>
      <c r="D12" s="133">
        <v>0</v>
      </c>
      <c r="E12" s="134" t="s">
        <v>245</v>
      </c>
      <c r="F12" s="135" t="s">
        <v>158</v>
      </c>
      <c r="G12" s="161"/>
      <c r="H12" s="159">
        <v>8972</v>
      </c>
      <c r="I12" s="133">
        <v>320</v>
      </c>
      <c r="J12" s="133"/>
      <c r="K12" s="135"/>
      <c r="L12" s="136"/>
      <c r="M12" s="169">
        <v>196659</v>
      </c>
      <c r="N12" s="223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86" customFormat="1" ht="12.75">
      <c r="A13" s="3">
        <v>13</v>
      </c>
      <c r="B13" s="135" t="s">
        <v>343</v>
      </c>
      <c r="C13" s="135" t="s">
        <v>109</v>
      </c>
      <c r="D13" s="133">
        <v>0</v>
      </c>
      <c r="E13" s="134" t="s">
        <v>344</v>
      </c>
      <c r="F13" s="135" t="s">
        <v>158</v>
      </c>
      <c r="G13" s="134"/>
      <c r="H13" s="159">
        <v>3800</v>
      </c>
      <c r="I13" s="133">
        <v>990</v>
      </c>
      <c r="J13" s="133"/>
      <c r="K13" s="135"/>
      <c r="L13" s="136"/>
      <c r="M13" s="169">
        <v>383692</v>
      </c>
      <c r="N13" s="223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7" s="86" customFormat="1" ht="12.75">
      <c r="A14" s="3">
        <v>14</v>
      </c>
      <c r="B14" s="135" t="s">
        <v>343</v>
      </c>
      <c r="C14" s="135" t="s">
        <v>109</v>
      </c>
      <c r="D14" s="133">
        <v>0</v>
      </c>
      <c r="E14" s="134" t="s">
        <v>344</v>
      </c>
      <c r="F14" s="135" t="s">
        <v>158</v>
      </c>
      <c r="G14" s="160"/>
      <c r="H14" s="159">
        <v>1983</v>
      </c>
      <c r="I14" s="133">
        <v>600</v>
      </c>
      <c r="J14" s="133"/>
      <c r="K14" s="135"/>
      <c r="L14" s="136"/>
      <c r="M14" s="169">
        <v>255825</v>
      </c>
      <c r="N14" s="223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86" customFormat="1" ht="13.5" thickBot="1">
      <c r="A15" s="3">
        <v>15</v>
      </c>
      <c r="B15" s="135" t="s">
        <v>343</v>
      </c>
      <c r="C15" s="135" t="s">
        <v>109</v>
      </c>
      <c r="D15" s="133">
        <v>0</v>
      </c>
      <c r="E15" s="134" t="s">
        <v>245</v>
      </c>
      <c r="F15" s="135" t="s">
        <v>158</v>
      </c>
      <c r="G15" s="160"/>
      <c r="H15" s="159">
        <v>2000</v>
      </c>
      <c r="I15" s="133">
        <v>180</v>
      </c>
      <c r="J15" s="133"/>
      <c r="K15" s="135"/>
      <c r="L15" s="136"/>
      <c r="M15" s="169">
        <v>82042</v>
      </c>
      <c r="N15" s="224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14" ht="51.75" customHeight="1">
      <c r="A16" s="3">
        <v>16</v>
      </c>
      <c r="B16" s="8" t="s">
        <v>345</v>
      </c>
      <c r="C16" s="8" t="s">
        <v>110</v>
      </c>
      <c r="D16" s="5">
        <v>1</v>
      </c>
      <c r="E16" s="7" t="s">
        <v>245</v>
      </c>
      <c r="F16" s="8" t="s">
        <v>149</v>
      </c>
      <c r="G16" s="58"/>
      <c r="H16" s="5">
        <v>921</v>
      </c>
      <c r="I16" s="5" t="s">
        <v>333</v>
      </c>
      <c r="J16" s="5">
        <v>1055</v>
      </c>
      <c r="K16" s="8"/>
      <c r="L16" s="54" t="s">
        <v>57</v>
      </c>
      <c r="M16" s="169">
        <v>1456997</v>
      </c>
      <c r="N16" s="225"/>
    </row>
    <row r="17" spans="1:14" ht="51" customHeight="1">
      <c r="A17" s="3">
        <v>17</v>
      </c>
      <c r="B17" s="8" t="s">
        <v>345</v>
      </c>
      <c r="C17" s="8" t="s">
        <v>110</v>
      </c>
      <c r="D17" s="5">
        <v>1</v>
      </c>
      <c r="E17" s="7" t="s">
        <v>245</v>
      </c>
      <c r="F17" s="8" t="s">
        <v>150</v>
      </c>
      <c r="G17" s="58"/>
      <c r="H17" s="55">
        <v>2001</v>
      </c>
      <c r="I17" s="5" t="s">
        <v>333</v>
      </c>
      <c r="J17" s="5">
        <v>410</v>
      </c>
      <c r="K17" s="8"/>
      <c r="L17" s="54" t="s">
        <v>58</v>
      </c>
      <c r="M17" s="169">
        <v>736988</v>
      </c>
      <c r="N17" s="226"/>
    </row>
    <row r="18" spans="1:14" ht="22.5">
      <c r="A18" s="3">
        <v>18</v>
      </c>
      <c r="B18" s="8" t="s">
        <v>345</v>
      </c>
      <c r="C18" s="8" t="s">
        <v>110</v>
      </c>
      <c r="D18" s="5">
        <v>1</v>
      </c>
      <c r="E18" s="7" t="s">
        <v>245</v>
      </c>
      <c r="F18" s="8" t="s">
        <v>262</v>
      </c>
      <c r="G18" s="7"/>
      <c r="H18" s="5">
        <v>605</v>
      </c>
      <c r="I18" s="5" t="s">
        <v>333</v>
      </c>
      <c r="J18" s="5"/>
      <c r="K18" s="8"/>
      <c r="L18" s="54" t="s">
        <v>14</v>
      </c>
      <c r="M18" s="169">
        <v>400461</v>
      </c>
      <c r="N18" s="227"/>
    </row>
    <row r="19" spans="1:14" ht="23.25" thickBot="1">
      <c r="A19" s="3">
        <v>19</v>
      </c>
      <c r="B19" s="8" t="s">
        <v>345</v>
      </c>
      <c r="C19" s="8" t="s">
        <v>111</v>
      </c>
      <c r="D19" s="5">
        <v>1</v>
      </c>
      <c r="E19" s="7" t="s">
        <v>245</v>
      </c>
      <c r="F19" s="8" t="s">
        <v>158</v>
      </c>
      <c r="G19" s="7"/>
      <c r="H19" s="5">
        <v>351</v>
      </c>
      <c r="I19" s="5">
        <v>230</v>
      </c>
      <c r="J19" s="5"/>
      <c r="K19" s="8"/>
      <c r="L19" s="54" t="s">
        <v>15</v>
      </c>
      <c r="M19" s="169">
        <v>125380</v>
      </c>
      <c r="N19" s="228"/>
    </row>
    <row r="20" spans="1:14" ht="12.75">
      <c r="A20" s="3">
        <v>20</v>
      </c>
      <c r="B20" s="8" t="s">
        <v>347</v>
      </c>
      <c r="C20" s="8" t="s">
        <v>347</v>
      </c>
      <c r="D20" s="5">
        <v>0</v>
      </c>
      <c r="E20" s="7" t="s">
        <v>245</v>
      </c>
      <c r="F20" s="8" t="s">
        <v>384</v>
      </c>
      <c r="G20" s="7"/>
      <c r="H20" s="55">
        <v>3275</v>
      </c>
      <c r="I20" s="5">
        <v>934</v>
      </c>
      <c r="J20" s="5"/>
      <c r="K20" s="8"/>
      <c r="L20" s="54" t="s">
        <v>59</v>
      </c>
      <c r="M20" s="169">
        <v>3349134</v>
      </c>
      <c r="N20" s="225"/>
    </row>
    <row r="21" spans="1:14" ht="36">
      <c r="A21" s="3">
        <v>21</v>
      </c>
      <c r="B21" s="8" t="s">
        <v>347</v>
      </c>
      <c r="C21" s="8" t="s">
        <v>347</v>
      </c>
      <c r="D21" s="5">
        <v>0</v>
      </c>
      <c r="E21" s="7" t="s">
        <v>290</v>
      </c>
      <c r="F21" s="8" t="s">
        <v>348</v>
      </c>
      <c r="G21" s="7"/>
      <c r="H21" s="5">
        <v>817</v>
      </c>
      <c r="I21" s="5" t="s">
        <v>333</v>
      </c>
      <c r="J21" s="5">
        <v>3740</v>
      </c>
      <c r="K21" s="8"/>
      <c r="L21" s="54" t="s">
        <v>16</v>
      </c>
      <c r="M21" s="169">
        <v>3296181</v>
      </c>
      <c r="N21" s="226"/>
    </row>
    <row r="22" spans="1:14" ht="24.75" thickBot="1">
      <c r="A22" s="3">
        <v>22</v>
      </c>
      <c r="B22" s="8" t="s">
        <v>347</v>
      </c>
      <c r="C22" s="8" t="s">
        <v>347</v>
      </c>
      <c r="D22" s="5">
        <v>0</v>
      </c>
      <c r="E22" s="7" t="s">
        <v>349</v>
      </c>
      <c r="F22" s="8" t="s">
        <v>261</v>
      </c>
      <c r="G22" s="58"/>
      <c r="H22" s="5">
        <v>400</v>
      </c>
      <c r="I22" s="84" t="s">
        <v>128</v>
      </c>
      <c r="J22" s="84" t="s">
        <v>129</v>
      </c>
      <c r="K22" s="8"/>
      <c r="L22" s="54" t="s">
        <v>17</v>
      </c>
      <c r="M22" s="169">
        <v>943323</v>
      </c>
      <c r="N22" s="228"/>
    </row>
    <row r="23" spans="1:14" ht="36" customHeight="1">
      <c r="A23" s="3">
        <v>23</v>
      </c>
      <c r="B23" s="8" t="s">
        <v>350</v>
      </c>
      <c r="C23" s="8" t="s">
        <v>269</v>
      </c>
      <c r="D23" s="5">
        <v>1</v>
      </c>
      <c r="E23" s="7" t="s">
        <v>351</v>
      </c>
      <c r="F23" s="8" t="s">
        <v>150</v>
      </c>
      <c r="G23" s="58"/>
      <c r="H23" s="55">
        <v>5104</v>
      </c>
      <c r="I23" s="55">
        <v>1075</v>
      </c>
      <c r="J23" s="82">
        <v>1442</v>
      </c>
      <c r="K23" s="8"/>
      <c r="L23" s="54"/>
      <c r="M23" s="169">
        <v>3646025</v>
      </c>
      <c r="N23" s="225"/>
    </row>
    <row r="24" spans="1:14" ht="83.25" customHeight="1" thickBot="1">
      <c r="A24" s="3">
        <v>24</v>
      </c>
      <c r="B24" s="8" t="s">
        <v>350</v>
      </c>
      <c r="C24" s="8" t="s">
        <v>269</v>
      </c>
      <c r="D24" s="5">
        <v>1</v>
      </c>
      <c r="E24" s="7" t="s">
        <v>245</v>
      </c>
      <c r="F24" s="8" t="s">
        <v>384</v>
      </c>
      <c r="G24" s="7"/>
      <c r="H24" s="55">
        <v>2438</v>
      </c>
      <c r="I24" s="5">
        <v>735</v>
      </c>
      <c r="J24" s="84">
        <v>1317</v>
      </c>
      <c r="K24" s="8"/>
      <c r="L24" s="54"/>
      <c r="M24" s="169">
        <v>2503246</v>
      </c>
      <c r="N24" s="228"/>
    </row>
    <row r="25" spans="1:14" ht="78.75">
      <c r="A25" s="3">
        <v>25</v>
      </c>
      <c r="B25" s="8" t="s">
        <v>352</v>
      </c>
      <c r="C25" s="8" t="s">
        <v>270</v>
      </c>
      <c r="D25" s="87">
        <v>1</v>
      </c>
      <c r="E25" s="7" t="s">
        <v>218</v>
      </c>
      <c r="F25" s="8" t="s">
        <v>263</v>
      </c>
      <c r="G25" s="7"/>
      <c r="H25" s="55">
        <v>18723</v>
      </c>
      <c r="I25" s="55">
        <v>2810</v>
      </c>
      <c r="J25" s="55"/>
      <c r="K25" s="8"/>
      <c r="L25" s="54"/>
      <c r="M25" s="169">
        <v>3438342.23</v>
      </c>
      <c r="N25" s="98"/>
    </row>
    <row r="26" ht="12.75">
      <c r="M26" s="186">
        <f>SUM(M2:M25)</f>
        <v>31890100.31</v>
      </c>
    </row>
    <row r="27" spans="2:13" s="22" customFormat="1" ht="28.5" customHeight="1"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21"/>
    </row>
    <row r="28" spans="3:12" ht="10.5" customHeight="1">
      <c r="C28" s="24"/>
      <c r="L28" s="44"/>
    </row>
    <row r="29" spans="2:13" ht="12.75" customHeight="1">
      <c r="B29" s="40"/>
      <c r="C29" s="17"/>
      <c r="D29" s="17"/>
      <c r="E29" s="17"/>
      <c r="F29" s="60"/>
      <c r="G29" s="17"/>
      <c r="H29" s="17"/>
      <c r="I29" s="17"/>
      <c r="J29" s="17"/>
      <c r="K29" s="60"/>
      <c r="L29" s="17"/>
      <c r="M29" s="171"/>
    </row>
  </sheetData>
  <sheetProtection/>
  <mergeCells count="6">
    <mergeCell ref="B27:M27"/>
    <mergeCell ref="N4:N6"/>
    <mergeCell ref="N8:N15"/>
    <mergeCell ref="N16:N19"/>
    <mergeCell ref="N20:N22"/>
    <mergeCell ref="N23:N24"/>
  </mergeCells>
  <printOptions horizontalCentered="1"/>
  <pageMargins left="0" right="0" top="0.6" bottom="0.6299212598425197" header="0.15748031496062992" footer="0.35433070866141736"/>
  <pageSetup horizontalDpi="300" verticalDpi="300" orientation="landscape" paperSize="9" r:id="rId1"/>
  <headerFooter alignWithMargins="0">
    <oddHeader>&amp;L&amp;"Arial,Bold"&amp;12АФРИКА&amp;CСПИСЪК НА НЕДВИЖИМИТЕ ИМОТИ, ОБЕКТ НА ЗАСТРАХОВАНЕ
</oddHeader>
    <oddFooter>&amp;L&amp;"Arial,Bold"MFA Confidential&amp;RСтр. &amp;P of &amp;N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view="pageLayout" zoomScaleNormal="110" workbookViewId="0" topLeftCell="A10">
      <selection activeCell="F2" sqref="F2:F18"/>
    </sheetView>
  </sheetViews>
  <sheetFormatPr defaultColWidth="9.140625" defaultRowHeight="12.75"/>
  <cols>
    <col min="1" max="1" width="10.8515625" style="19" customWidth="1"/>
    <col min="2" max="2" width="9.00390625" style="22" customWidth="1"/>
    <col min="3" max="3" width="9.140625" style="23" customWidth="1"/>
    <col min="4" max="4" width="11.140625" style="23" customWidth="1"/>
    <col min="5" max="5" width="15.140625" style="23" customWidth="1"/>
    <col min="6" max="6" width="12.57421875" style="26" customWidth="1"/>
    <col min="7" max="7" width="7.28125" style="23" customWidth="1"/>
    <col min="8" max="9" width="7.8515625" style="23" customWidth="1"/>
    <col min="10" max="10" width="15.7109375" style="19" customWidth="1"/>
    <col min="11" max="11" width="4.421875" style="65" customWidth="1"/>
    <col min="12" max="12" width="15.00390625" style="174" customWidth="1"/>
    <col min="13" max="16384" width="9.140625" style="19" customWidth="1"/>
  </cols>
  <sheetData>
    <row r="1" spans="1:12" s="23" customFormat="1" ht="72.75" customHeight="1">
      <c r="A1" s="1" t="s">
        <v>137</v>
      </c>
      <c r="B1" s="14" t="s">
        <v>138</v>
      </c>
      <c r="C1" s="1" t="s">
        <v>427</v>
      </c>
      <c r="D1" s="2" t="s">
        <v>140</v>
      </c>
      <c r="E1" s="2" t="s">
        <v>141</v>
      </c>
      <c r="F1" s="11" t="s">
        <v>142</v>
      </c>
      <c r="G1" s="1" t="s">
        <v>122</v>
      </c>
      <c r="H1" s="1" t="s">
        <v>144</v>
      </c>
      <c r="I1" s="12" t="s">
        <v>193</v>
      </c>
      <c r="J1" s="2" t="s">
        <v>145</v>
      </c>
      <c r="K1" s="54" t="s">
        <v>2</v>
      </c>
      <c r="L1" s="181"/>
    </row>
    <row r="2" spans="1:12" ht="24">
      <c r="A2" s="3" t="s">
        <v>365</v>
      </c>
      <c r="B2" s="4" t="s">
        <v>98</v>
      </c>
      <c r="C2" s="5">
        <v>1</v>
      </c>
      <c r="D2" s="7" t="s">
        <v>148</v>
      </c>
      <c r="E2" s="7" t="s">
        <v>149</v>
      </c>
      <c r="F2" s="8"/>
      <c r="G2" s="5">
        <v>321</v>
      </c>
      <c r="H2" s="5">
        <v>200</v>
      </c>
      <c r="I2" s="5"/>
      <c r="J2" s="8"/>
      <c r="K2" s="54"/>
      <c r="L2" s="172">
        <v>1184168</v>
      </c>
    </row>
    <row r="3" spans="1:12" ht="24">
      <c r="A3" s="3" t="s">
        <v>365</v>
      </c>
      <c r="B3" s="4" t="s">
        <v>98</v>
      </c>
      <c r="C3" s="5">
        <v>1</v>
      </c>
      <c r="D3" s="7" t="s">
        <v>148</v>
      </c>
      <c r="E3" s="7" t="s">
        <v>150</v>
      </c>
      <c r="F3" s="8"/>
      <c r="G3" s="5">
        <v>479</v>
      </c>
      <c r="H3" s="5">
        <v>225</v>
      </c>
      <c r="I3" s="5"/>
      <c r="J3" s="8"/>
      <c r="K3" s="54"/>
      <c r="L3" s="172">
        <v>816336</v>
      </c>
    </row>
    <row r="4" spans="1:12" ht="22.5">
      <c r="A4" s="3" t="s">
        <v>365</v>
      </c>
      <c r="B4" s="4" t="s">
        <v>98</v>
      </c>
      <c r="C4" s="5">
        <v>1</v>
      </c>
      <c r="D4" s="7" t="s">
        <v>155</v>
      </c>
      <c r="E4" s="7" t="s">
        <v>368</v>
      </c>
      <c r="F4" s="8"/>
      <c r="G4" s="5"/>
      <c r="H4" s="5" t="s">
        <v>333</v>
      </c>
      <c r="I4" s="5">
        <v>126</v>
      </c>
      <c r="J4" s="8"/>
      <c r="K4" s="54" t="s">
        <v>164</v>
      </c>
      <c r="L4" s="172">
        <v>578810</v>
      </c>
    </row>
    <row r="5" spans="1:12" ht="24">
      <c r="A5" s="3" t="s">
        <v>367</v>
      </c>
      <c r="B5" s="4" t="s">
        <v>67</v>
      </c>
      <c r="C5" s="5">
        <v>1</v>
      </c>
      <c r="D5" s="7" t="s">
        <v>346</v>
      </c>
      <c r="E5" s="7" t="s">
        <v>384</v>
      </c>
      <c r="F5" s="8"/>
      <c r="G5" s="55">
        <v>25000</v>
      </c>
      <c r="H5" s="5">
        <v>835</v>
      </c>
      <c r="I5" s="3">
        <v>1659</v>
      </c>
      <c r="J5" s="8"/>
      <c r="K5" s="54"/>
      <c r="L5" s="172">
        <v>893549.07</v>
      </c>
    </row>
    <row r="6" spans="1:12" ht="56.25">
      <c r="A6" s="3" t="s">
        <v>367</v>
      </c>
      <c r="B6" s="4" t="s">
        <v>99</v>
      </c>
      <c r="C6" s="5">
        <v>1</v>
      </c>
      <c r="D6" s="7" t="s">
        <v>153</v>
      </c>
      <c r="E6" s="7" t="s">
        <v>445</v>
      </c>
      <c r="F6" s="8"/>
      <c r="G6" s="3" t="s">
        <v>203</v>
      </c>
      <c r="I6" s="3">
        <v>116</v>
      </c>
      <c r="J6" s="8"/>
      <c r="K6" s="54" t="s">
        <v>311</v>
      </c>
      <c r="L6" s="172">
        <v>123648.75</v>
      </c>
    </row>
    <row r="7" spans="1:12" ht="56.25">
      <c r="A7" s="3" t="s">
        <v>367</v>
      </c>
      <c r="B7" s="4" t="s">
        <v>99</v>
      </c>
      <c r="C7" s="5">
        <v>1</v>
      </c>
      <c r="D7" s="7" t="s">
        <v>153</v>
      </c>
      <c r="E7" s="7" t="s">
        <v>323</v>
      </c>
      <c r="F7" s="8"/>
      <c r="G7" s="84" t="s">
        <v>204</v>
      </c>
      <c r="H7" s="5" t="s">
        <v>333</v>
      </c>
      <c r="I7" s="5">
        <v>120</v>
      </c>
      <c r="J7" s="8"/>
      <c r="K7" s="54" t="s">
        <v>312</v>
      </c>
      <c r="L7" s="172">
        <v>127912.5</v>
      </c>
    </row>
    <row r="8" spans="1:12" s="137" customFormat="1" ht="22.5">
      <c r="A8" s="131" t="s">
        <v>367</v>
      </c>
      <c r="B8" s="132" t="s">
        <v>100</v>
      </c>
      <c r="C8" s="133">
        <v>1</v>
      </c>
      <c r="D8" s="134" t="s">
        <v>153</v>
      </c>
      <c r="E8" s="134" t="s">
        <v>323</v>
      </c>
      <c r="F8" s="135"/>
      <c r="G8" s="133"/>
      <c r="H8" s="133" t="s">
        <v>333</v>
      </c>
      <c r="I8" s="133">
        <v>94.36</v>
      </c>
      <c r="J8" s="135"/>
      <c r="K8" s="136"/>
      <c r="L8" s="172">
        <v>138571.87</v>
      </c>
    </row>
    <row r="9" spans="1:12" s="137" customFormat="1" ht="50.25" customHeight="1">
      <c r="A9" s="131" t="s">
        <v>367</v>
      </c>
      <c r="B9" s="132" t="s">
        <v>100</v>
      </c>
      <c r="C9" s="133">
        <v>1</v>
      </c>
      <c r="D9" s="134" t="s">
        <v>153</v>
      </c>
      <c r="E9" s="134" t="s">
        <v>323</v>
      </c>
      <c r="F9" s="135"/>
      <c r="G9" s="133"/>
      <c r="H9" s="131" t="s">
        <v>333</v>
      </c>
      <c r="I9" s="131" t="s">
        <v>205</v>
      </c>
      <c r="J9" s="135"/>
      <c r="K9" s="136" t="s">
        <v>215</v>
      </c>
      <c r="L9" s="172">
        <v>100198.12</v>
      </c>
    </row>
    <row r="10" spans="1:12" ht="24">
      <c r="A10" s="3" t="s">
        <v>370</v>
      </c>
      <c r="B10" s="4" t="s">
        <v>101</v>
      </c>
      <c r="C10" s="5">
        <v>0</v>
      </c>
      <c r="D10" s="7" t="s">
        <v>218</v>
      </c>
      <c r="E10" s="7" t="s">
        <v>384</v>
      </c>
      <c r="F10" s="8"/>
      <c r="G10" s="55">
        <v>5200</v>
      </c>
      <c r="H10" s="5" t="s">
        <v>333</v>
      </c>
      <c r="I10" s="5">
        <v>1800</v>
      </c>
      <c r="J10" s="8"/>
      <c r="K10" s="54"/>
      <c r="L10" s="172">
        <v>3303621.72</v>
      </c>
    </row>
    <row r="11" spans="1:12" ht="24">
      <c r="A11" s="3" t="s">
        <v>371</v>
      </c>
      <c r="B11" s="4" t="s">
        <v>102</v>
      </c>
      <c r="C11" s="5">
        <v>0</v>
      </c>
      <c r="D11" s="7" t="s">
        <v>148</v>
      </c>
      <c r="E11" s="7" t="s">
        <v>384</v>
      </c>
      <c r="F11" s="8"/>
      <c r="G11" s="5">
        <v>496</v>
      </c>
      <c r="H11" s="3">
        <v>254.7</v>
      </c>
      <c r="I11" s="3">
        <v>1256.3</v>
      </c>
      <c r="J11" s="8"/>
      <c r="K11" s="54" t="s">
        <v>163</v>
      </c>
      <c r="L11" s="172">
        <v>1255810.81</v>
      </c>
    </row>
    <row r="12" spans="1:12" ht="24">
      <c r="A12" s="3" t="s">
        <v>372</v>
      </c>
      <c r="B12" s="4" t="s">
        <v>103</v>
      </c>
      <c r="C12" s="5">
        <v>0</v>
      </c>
      <c r="D12" s="7" t="s">
        <v>148</v>
      </c>
      <c r="E12" s="7" t="s">
        <v>384</v>
      </c>
      <c r="F12" s="8"/>
      <c r="G12" s="5">
        <v>576</v>
      </c>
      <c r="H12" s="5" t="s">
        <v>333</v>
      </c>
      <c r="I12" s="5">
        <v>996</v>
      </c>
      <c r="J12" s="8"/>
      <c r="K12" s="54" t="s">
        <v>79</v>
      </c>
      <c r="L12" s="172">
        <v>314861.83</v>
      </c>
    </row>
    <row r="13" spans="1:12" ht="24">
      <c r="A13" s="3" t="s">
        <v>373</v>
      </c>
      <c r="B13" s="4" t="s">
        <v>373</v>
      </c>
      <c r="C13" s="5">
        <v>1</v>
      </c>
      <c r="D13" s="7" t="s">
        <v>218</v>
      </c>
      <c r="E13" s="7" t="s">
        <v>74</v>
      </c>
      <c r="F13" s="8"/>
      <c r="G13" s="55">
        <v>2644</v>
      </c>
      <c r="H13" s="3" t="s">
        <v>333</v>
      </c>
      <c r="I13" s="3">
        <v>1550</v>
      </c>
      <c r="J13" s="8"/>
      <c r="K13" s="54" t="s">
        <v>60</v>
      </c>
      <c r="L13" s="172">
        <v>2994010</v>
      </c>
    </row>
    <row r="14" spans="1:12" s="79" customFormat="1" ht="33.75" customHeight="1">
      <c r="A14" s="84" t="s">
        <v>373</v>
      </c>
      <c r="B14" s="116" t="s">
        <v>373</v>
      </c>
      <c r="C14" s="87">
        <v>1</v>
      </c>
      <c r="D14" s="88" t="s">
        <v>153</v>
      </c>
      <c r="E14" s="88" t="s">
        <v>117</v>
      </c>
      <c r="F14" s="32"/>
      <c r="G14" s="87"/>
      <c r="H14" s="84" t="s">
        <v>333</v>
      </c>
      <c r="I14" s="84">
        <v>258.62</v>
      </c>
      <c r="J14" s="32"/>
      <c r="K14" s="117" t="s">
        <v>366</v>
      </c>
      <c r="L14" s="172">
        <v>478700</v>
      </c>
    </row>
    <row r="15" spans="1:12" ht="36" customHeight="1">
      <c r="A15" s="84" t="s">
        <v>374</v>
      </c>
      <c r="B15" s="116" t="s">
        <v>104</v>
      </c>
      <c r="C15" s="87">
        <v>0</v>
      </c>
      <c r="D15" s="88" t="s">
        <v>148</v>
      </c>
      <c r="E15" s="88" t="s">
        <v>256</v>
      </c>
      <c r="F15" s="32"/>
      <c r="G15" s="119">
        <v>2007</v>
      </c>
      <c r="H15" s="87">
        <v>600</v>
      </c>
      <c r="I15" s="87"/>
      <c r="J15" s="32"/>
      <c r="K15" s="90" t="s">
        <v>162</v>
      </c>
      <c r="L15" s="172">
        <v>104811</v>
      </c>
    </row>
    <row r="16" spans="1:12" ht="38.25" customHeight="1">
      <c r="A16" s="3" t="s">
        <v>374</v>
      </c>
      <c r="B16" s="4" t="s">
        <v>104</v>
      </c>
      <c r="C16" s="5">
        <v>0</v>
      </c>
      <c r="D16" s="7" t="s">
        <v>153</v>
      </c>
      <c r="E16" s="7" t="s">
        <v>158</v>
      </c>
      <c r="F16" s="8"/>
      <c r="G16" s="55">
        <v>1200</v>
      </c>
      <c r="H16" s="5">
        <v>130</v>
      </c>
      <c r="I16" s="5"/>
      <c r="J16" s="8"/>
      <c r="K16" s="54"/>
      <c r="L16" s="172">
        <v>24793.51</v>
      </c>
    </row>
    <row r="17" spans="1:12" ht="42" customHeight="1">
      <c r="A17" s="3" t="s">
        <v>257</v>
      </c>
      <c r="B17" s="4" t="s">
        <v>105</v>
      </c>
      <c r="C17" s="5" t="s">
        <v>385</v>
      </c>
      <c r="D17" s="7" t="s">
        <v>148</v>
      </c>
      <c r="E17" s="7" t="s">
        <v>149</v>
      </c>
      <c r="F17" s="8"/>
      <c r="G17" s="5">
        <v>554</v>
      </c>
      <c r="H17" s="5">
        <v>310</v>
      </c>
      <c r="I17" s="5"/>
      <c r="J17" s="8"/>
      <c r="K17" s="54"/>
      <c r="L17" s="172">
        <v>418639.61</v>
      </c>
    </row>
    <row r="18" spans="1:12" ht="24">
      <c r="A18" s="3" t="s">
        <v>258</v>
      </c>
      <c r="B18" s="4" t="s">
        <v>106</v>
      </c>
      <c r="C18" s="5" t="s">
        <v>268</v>
      </c>
      <c r="D18" s="7" t="s">
        <v>153</v>
      </c>
      <c r="E18" s="7" t="s">
        <v>323</v>
      </c>
      <c r="F18" s="8"/>
      <c r="G18" s="5"/>
      <c r="H18" s="5" t="s">
        <v>333</v>
      </c>
      <c r="I18" s="5">
        <v>224</v>
      </c>
      <c r="J18" s="8"/>
      <c r="K18" s="54"/>
      <c r="L18" s="182">
        <v>334278</v>
      </c>
    </row>
    <row r="19" ht="12.75">
      <c r="L19" s="178"/>
    </row>
    <row r="20" spans="1:12" s="22" customFormat="1" ht="30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189">
        <f>SUM(L2:L19)</f>
        <v>13192720.79</v>
      </c>
    </row>
    <row r="21" ht="12.75">
      <c r="K21" s="44"/>
    </row>
    <row r="22" spans="1:11" ht="31.5" customHeight="1">
      <c r="A22" s="229"/>
      <c r="B22" s="230"/>
      <c r="C22" s="230"/>
      <c r="D22" s="230"/>
      <c r="E22" s="230"/>
      <c r="F22" s="230"/>
      <c r="G22" s="230"/>
      <c r="H22" s="230"/>
      <c r="I22" s="230"/>
      <c r="J22" s="230"/>
      <c r="K22" s="230"/>
    </row>
    <row r="23" spans="1:11" ht="15">
      <c r="A23" s="25"/>
      <c r="B23" s="30"/>
      <c r="C23" s="67"/>
      <c r="D23" s="67"/>
      <c r="E23" s="67"/>
      <c r="F23" s="62"/>
      <c r="G23" s="38"/>
      <c r="H23" s="38"/>
      <c r="I23" s="38"/>
      <c r="J23" s="30"/>
      <c r="K23" s="68"/>
    </row>
    <row r="24" spans="1:11" ht="12.75" customHeight="1">
      <c r="A24" s="51"/>
      <c r="B24" s="30"/>
      <c r="C24" s="67"/>
      <c r="D24" s="67"/>
      <c r="E24" s="67"/>
      <c r="F24" s="62"/>
      <c r="G24" s="38"/>
      <c r="H24" s="38"/>
      <c r="I24" s="38"/>
      <c r="J24" s="30"/>
      <c r="K24" s="68"/>
    </row>
    <row r="25" spans="1:11" ht="12.75" customHeight="1">
      <c r="A25" s="49"/>
      <c r="B25" s="30"/>
      <c r="C25" s="67"/>
      <c r="D25" s="67"/>
      <c r="E25" s="67"/>
      <c r="F25" s="62"/>
      <c r="G25" s="38"/>
      <c r="H25" s="38"/>
      <c r="I25" s="38"/>
      <c r="J25" s="30"/>
      <c r="K25" s="68"/>
    </row>
    <row r="26" spans="1:11" ht="15">
      <c r="A26" s="25"/>
      <c r="B26" s="30"/>
      <c r="C26" s="67"/>
      <c r="D26" s="67"/>
      <c r="E26" s="67"/>
      <c r="F26" s="62"/>
      <c r="G26" s="38"/>
      <c r="H26" s="38"/>
      <c r="I26" s="38"/>
      <c r="J26" s="30"/>
      <c r="K26" s="68"/>
    </row>
    <row r="27" spans="1:11" ht="15">
      <c r="A27" s="50"/>
      <c r="B27" s="231"/>
      <c r="C27" s="231"/>
      <c r="D27" s="231"/>
      <c r="E27" s="231"/>
      <c r="F27" s="231"/>
      <c r="G27" s="231"/>
      <c r="H27" s="38"/>
      <c r="I27" s="38"/>
      <c r="J27" s="30"/>
      <c r="K27" s="68"/>
    </row>
    <row r="28" spans="1:11" ht="15">
      <c r="A28" s="50"/>
      <c r="B28" s="45"/>
      <c r="C28" s="38"/>
      <c r="D28" s="38"/>
      <c r="E28" s="38"/>
      <c r="F28" s="62"/>
      <c r="G28" s="38"/>
      <c r="H28" s="38"/>
      <c r="I28" s="38"/>
      <c r="J28" s="30"/>
      <c r="K28" s="68"/>
    </row>
    <row r="29" spans="1:11" ht="12.75">
      <c r="A29" s="201"/>
      <c r="B29" s="201"/>
      <c r="C29" s="201"/>
      <c r="D29" s="201"/>
      <c r="E29" s="201"/>
      <c r="F29" s="201"/>
      <c r="G29" s="201"/>
      <c r="H29" s="201"/>
      <c r="I29" s="38"/>
      <c r="K29" s="44"/>
    </row>
    <row r="30" spans="3:11" ht="12.75">
      <c r="C30" s="43"/>
      <c r="D30" s="43"/>
      <c r="E30" s="43"/>
      <c r="F30" s="29"/>
      <c r="G30" s="43"/>
      <c r="H30" s="43"/>
      <c r="I30" s="43"/>
      <c r="J30" s="29"/>
      <c r="K30" s="44"/>
    </row>
  </sheetData>
  <sheetProtection/>
  <mergeCells count="4">
    <mergeCell ref="A20:K20"/>
    <mergeCell ref="A22:K22"/>
    <mergeCell ref="A29:H29"/>
    <mergeCell ref="B27:G27"/>
  </mergeCells>
  <printOptions horizontalCentered="1"/>
  <pageMargins left="0" right="0" top="0.52" bottom="0.6299212598425197" header="0.15748031496062992" footer="0.35433070866141736"/>
  <pageSetup horizontalDpi="300" verticalDpi="300" orientation="landscape" paperSize="9" r:id="rId1"/>
  <headerFooter alignWithMargins="0">
    <oddHeader>&amp;L&amp;"Arial,Bold"&amp;12ЮЖНА АМЕРИКА&amp;CСПИСЪК НА НЕДВИЖИМИТЕ ИМОТИ, ОБЕКТ НА ЗАСТРАХОВАНЕ</oddHeader>
    <oddFooter>&amp;L&amp;"Arial,Bold"MFA Confidential&amp;RСтр.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10">
      <selection activeCell="G2" sqref="G2:G10"/>
    </sheetView>
  </sheetViews>
  <sheetFormatPr defaultColWidth="9.140625" defaultRowHeight="12.75"/>
  <cols>
    <col min="1" max="1" width="3.57421875" style="19" customWidth="1"/>
    <col min="2" max="2" width="11.7109375" style="22" customWidth="1"/>
    <col min="3" max="3" width="10.8515625" style="19" customWidth="1"/>
    <col min="4" max="4" width="8.421875" style="43" customWidth="1"/>
    <col min="5" max="5" width="13.7109375" style="23" customWidth="1"/>
    <col min="6" max="6" width="15.140625" style="23" customWidth="1"/>
    <col min="7" max="7" width="11.421875" style="23" customWidth="1"/>
    <col min="8" max="8" width="7.28125" style="23" customWidth="1"/>
    <col min="9" max="10" width="7.421875" style="23" customWidth="1"/>
    <col min="11" max="11" width="15.57421875" style="19" customWidth="1"/>
    <col min="12" max="12" width="5.140625" style="65" customWidth="1"/>
    <col min="13" max="13" width="18.7109375" style="26" customWidth="1"/>
    <col min="14" max="16384" width="9.140625" style="19" customWidth="1"/>
  </cols>
  <sheetData>
    <row r="1" spans="1:14" s="23" customFormat="1" ht="75.75" customHeight="1">
      <c r="A1" s="1"/>
      <c r="B1" s="2" t="s">
        <v>137</v>
      </c>
      <c r="C1" s="2" t="s">
        <v>138</v>
      </c>
      <c r="D1" s="1" t="s">
        <v>139</v>
      </c>
      <c r="E1" s="2" t="s">
        <v>140</v>
      </c>
      <c r="F1" s="2" t="s">
        <v>141</v>
      </c>
      <c r="G1" s="2" t="s">
        <v>142</v>
      </c>
      <c r="H1" s="1" t="s">
        <v>122</v>
      </c>
      <c r="I1" s="1" t="s">
        <v>144</v>
      </c>
      <c r="J1" s="1" t="s">
        <v>193</v>
      </c>
      <c r="K1" s="2"/>
      <c r="L1" s="54" t="s">
        <v>2</v>
      </c>
      <c r="M1" s="162"/>
      <c r="N1" s="76"/>
    </row>
    <row r="2" spans="1:14" ht="29.25" customHeight="1">
      <c r="A2" s="3"/>
      <c r="B2" s="8" t="s">
        <v>360</v>
      </c>
      <c r="C2" s="8" t="s">
        <v>361</v>
      </c>
      <c r="D2" s="5">
        <v>1</v>
      </c>
      <c r="E2" s="7" t="s">
        <v>148</v>
      </c>
      <c r="F2" s="7" t="s">
        <v>149</v>
      </c>
      <c r="G2" s="7"/>
      <c r="H2" s="5">
        <v>708.2</v>
      </c>
      <c r="I2" s="5">
        <v>235.54</v>
      </c>
      <c r="J2" s="5"/>
      <c r="K2" s="8"/>
      <c r="L2" s="54"/>
      <c r="M2" s="165">
        <v>246501.33</v>
      </c>
      <c r="N2" s="233"/>
    </row>
    <row r="3" spans="1:14" ht="27" customHeight="1">
      <c r="A3" s="3"/>
      <c r="B3" s="8" t="s">
        <v>360</v>
      </c>
      <c r="C3" s="8" t="s">
        <v>361</v>
      </c>
      <c r="D3" s="5">
        <v>1</v>
      </c>
      <c r="E3" s="7" t="s">
        <v>148</v>
      </c>
      <c r="F3" s="7" t="s">
        <v>150</v>
      </c>
      <c r="G3" s="7"/>
      <c r="H3" s="55">
        <v>3200</v>
      </c>
      <c r="I3" s="5">
        <v>280</v>
      </c>
      <c r="J3" s="5"/>
      <c r="K3" s="8"/>
      <c r="L3" s="54"/>
      <c r="M3" s="165">
        <v>728345.2</v>
      </c>
      <c r="N3" s="233"/>
    </row>
    <row r="4" spans="1:14" ht="24.75" customHeight="1">
      <c r="A4" s="3"/>
      <c r="B4" s="98" t="s">
        <v>362</v>
      </c>
      <c r="C4" s="98" t="s">
        <v>281</v>
      </c>
      <c r="D4" s="95">
        <v>1</v>
      </c>
      <c r="E4" s="97" t="s">
        <v>148</v>
      </c>
      <c r="F4" s="97" t="s">
        <v>149</v>
      </c>
      <c r="G4" s="97"/>
      <c r="H4" s="95">
        <v>517</v>
      </c>
      <c r="I4" s="95">
        <v>364</v>
      </c>
      <c r="J4" s="95">
        <v>1500</v>
      </c>
      <c r="K4" s="98"/>
      <c r="L4" s="99"/>
      <c r="M4" s="165">
        <v>3128334</v>
      </c>
      <c r="N4" s="163"/>
    </row>
    <row r="5" spans="1:14" ht="36" customHeight="1">
      <c r="A5" s="3"/>
      <c r="B5" s="8" t="s">
        <v>362</v>
      </c>
      <c r="C5" s="8" t="s">
        <v>281</v>
      </c>
      <c r="D5" s="5">
        <v>1</v>
      </c>
      <c r="E5" s="7" t="s">
        <v>148</v>
      </c>
      <c r="F5" s="7" t="s">
        <v>150</v>
      </c>
      <c r="G5" s="7"/>
      <c r="H5" s="55">
        <v>3632</v>
      </c>
      <c r="I5" s="3" t="s">
        <v>206</v>
      </c>
      <c r="J5" s="5">
        <v>900</v>
      </c>
      <c r="K5" s="8"/>
      <c r="L5" s="54" t="s">
        <v>213</v>
      </c>
      <c r="M5" s="165">
        <v>3605377.71</v>
      </c>
      <c r="N5" s="164"/>
    </row>
    <row r="6" spans="1:14" ht="36" customHeight="1">
      <c r="A6" s="3"/>
      <c r="B6" s="8" t="s">
        <v>362</v>
      </c>
      <c r="C6" s="8" t="s">
        <v>107</v>
      </c>
      <c r="D6" s="5">
        <v>1</v>
      </c>
      <c r="E6" s="7" t="s">
        <v>148</v>
      </c>
      <c r="F6" s="7" t="s">
        <v>381</v>
      </c>
      <c r="G6" s="7"/>
      <c r="H6" s="5">
        <v>210</v>
      </c>
      <c r="I6" s="5">
        <v>190</v>
      </c>
      <c r="J6" s="3">
        <v>974</v>
      </c>
      <c r="K6" s="8"/>
      <c r="L6" s="54" t="s">
        <v>168</v>
      </c>
      <c r="M6" s="165">
        <v>7166620.32</v>
      </c>
      <c r="N6" s="164"/>
    </row>
    <row r="7" spans="1:14" ht="38.25" customHeight="1">
      <c r="A7" s="3"/>
      <c r="B7" s="8" t="s">
        <v>362</v>
      </c>
      <c r="C7" s="8" t="s">
        <v>107</v>
      </c>
      <c r="D7" s="5">
        <v>1</v>
      </c>
      <c r="E7" s="7" t="s">
        <v>148</v>
      </c>
      <c r="F7" s="7" t="s">
        <v>363</v>
      </c>
      <c r="G7" s="7"/>
      <c r="H7" s="5">
        <v>350</v>
      </c>
      <c r="I7" s="5">
        <v>350</v>
      </c>
      <c r="J7" s="3">
        <v>2300</v>
      </c>
      <c r="K7" s="8"/>
      <c r="L7" s="54" t="s">
        <v>303</v>
      </c>
      <c r="M7" s="165">
        <v>17220278.73</v>
      </c>
      <c r="N7" s="164"/>
    </row>
    <row r="8" spans="1:14" ht="46.5" customHeight="1">
      <c r="A8" s="3"/>
      <c r="B8" s="8" t="s">
        <v>362</v>
      </c>
      <c r="C8" s="8" t="s">
        <v>107</v>
      </c>
      <c r="D8" s="5">
        <v>1</v>
      </c>
      <c r="E8" s="7" t="s">
        <v>209</v>
      </c>
      <c r="F8" s="7" t="s">
        <v>158</v>
      </c>
      <c r="G8" s="7"/>
      <c r="H8" s="3" t="s">
        <v>210</v>
      </c>
      <c r="I8" s="3">
        <v>120</v>
      </c>
      <c r="J8" s="3">
        <v>1580</v>
      </c>
      <c r="K8" s="8"/>
      <c r="L8" s="54" t="s">
        <v>165</v>
      </c>
      <c r="M8" s="166">
        <v>13549503.83</v>
      </c>
      <c r="N8" s="164"/>
    </row>
    <row r="9" spans="1:14" ht="62.25" customHeight="1">
      <c r="A9" s="3"/>
      <c r="B9" s="8" t="s">
        <v>362</v>
      </c>
      <c r="C9" s="8" t="s">
        <v>107</v>
      </c>
      <c r="D9" s="5">
        <v>1</v>
      </c>
      <c r="E9" s="7" t="s">
        <v>364</v>
      </c>
      <c r="F9" s="7" t="s">
        <v>150</v>
      </c>
      <c r="G9" s="7"/>
      <c r="H9" s="5"/>
      <c r="I9" s="5">
        <v>120</v>
      </c>
      <c r="J9" s="5">
        <v>120</v>
      </c>
      <c r="K9" s="8"/>
      <c r="L9" s="54"/>
      <c r="M9" s="166">
        <v>988410.53</v>
      </c>
      <c r="N9" s="164"/>
    </row>
    <row r="10" spans="1:14" ht="24.75" thickBot="1">
      <c r="A10" s="3"/>
      <c r="B10" s="110" t="s">
        <v>362</v>
      </c>
      <c r="C10" s="110" t="s">
        <v>298</v>
      </c>
      <c r="D10" s="111">
        <v>1</v>
      </c>
      <c r="E10" s="112" t="s">
        <v>245</v>
      </c>
      <c r="F10" s="112" t="s">
        <v>296</v>
      </c>
      <c r="G10" s="112"/>
      <c r="H10" s="113">
        <v>5000</v>
      </c>
      <c r="I10" s="111">
        <v>300</v>
      </c>
      <c r="J10" s="111">
        <v>600</v>
      </c>
      <c r="K10" s="110"/>
      <c r="L10" s="109" t="s">
        <v>297</v>
      </c>
      <c r="M10" s="167">
        <v>1819003.82</v>
      </c>
      <c r="N10" s="146"/>
    </row>
    <row r="11" spans="2:13" ht="27.75" customHeight="1"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21"/>
    </row>
    <row r="12" spans="2:13" ht="15.75" customHeight="1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49"/>
    </row>
    <row r="13" spans="2:13" ht="12" customHeight="1">
      <c r="B13" s="89"/>
      <c r="C13" s="231" t="s">
        <v>333</v>
      </c>
      <c r="D13" s="232"/>
      <c r="E13" s="232"/>
      <c r="K13" s="23"/>
      <c r="L13" s="23"/>
      <c r="M13" s="190">
        <f>SUM(M2:M12)</f>
        <v>48452375.47</v>
      </c>
    </row>
    <row r="14" spans="2:12" s="23" customFormat="1" ht="12.75">
      <c r="B14" s="96"/>
      <c r="C14" s="197" t="s">
        <v>333</v>
      </c>
      <c r="D14" s="197"/>
      <c r="E14" s="197"/>
      <c r="F14" s="197"/>
      <c r="G14" s="59"/>
      <c r="H14" s="59"/>
      <c r="I14" s="59"/>
      <c r="J14" s="38"/>
      <c r="K14" s="43"/>
      <c r="L14" s="44"/>
    </row>
    <row r="15" spans="2:9" ht="15">
      <c r="B15" s="42"/>
      <c r="C15" s="41"/>
      <c r="D15" s="59"/>
      <c r="E15" s="59"/>
      <c r="F15" s="61"/>
      <c r="G15" s="59"/>
      <c r="H15" s="59"/>
      <c r="I15" s="59"/>
    </row>
    <row r="16" spans="2:9" ht="12.75">
      <c r="B16" s="201"/>
      <c r="C16" s="201"/>
      <c r="D16" s="201"/>
      <c r="E16" s="201"/>
      <c r="F16" s="201"/>
      <c r="G16" s="201"/>
      <c r="H16" s="201"/>
      <c r="I16" s="201"/>
    </row>
  </sheetData>
  <sheetProtection/>
  <mergeCells count="5">
    <mergeCell ref="C14:F14"/>
    <mergeCell ref="B16:I16"/>
    <mergeCell ref="B11:M11"/>
    <mergeCell ref="C13:E13"/>
    <mergeCell ref="N2:N3"/>
  </mergeCells>
  <printOptions horizontalCentered="1"/>
  <pageMargins left="0" right="0" top="0.45" bottom="0.6299212598425197" header="0.18" footer="0.35433070866141736"/>
  <pageSetup horizontalDpi="300" verticalDpi="300" orientation="landscape" paperSize="9" r:id="rId1"/>
  <headerFooter alignWithMargins="0">
    <oddHeader>&amp;L&amp;"Arial,Bold"СЕВЕРНА АМЕРИКА&amp;CСПИСЪК НА НЕДВИЖИМОТО ИМУЩЕСТВО, ОБЕКТ НА ЗАСТРАХОВАНЕ</oddHeader>
    <oddFooter>&amp;L&amp;"Arial,Bold"MFA Confidential&amp;RСтр.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view="pageLayout" workbookViewId="0" topLeftCell="A1">
      <selection activeCell="F2" sqref="F2:F3"/>
    </sheetView>
  </sheetViews>
  <sheetFormatPr defaultColWidth="9.140625" defaultRowHeight="12.75"/>
  <cols>
    <col min="1" max="1" width="11.140625" style="0" customWidth="1"/>
    <col min="2" max="2" width="9.00390625" style="0" customWidth="1"/>
    <col min="3" max="3" width="8.57421875" style="17" customWidth="1"/>
    <col min="4" max="4" width="11.8515625" style="17" customWidth="1"/>
    <col min="5" max="5" width="15.00390625" style="17" customWidth="1"/>
    <col min="6" max="6" width="11.57421875" style="60" customWidth="1"/>
    <col min="7" max="7" width="8.140625" style="0" customWidth="1"/>
    <col min="8" max="9" width="7.421875" style="0" customWidth="1"/>
    <col min="10" max="10" width="13.140625" style="0" customWidth="1"/>
    <col min="11" max="11" width="5.00390625" style="72" customWidth="1"/>
    <col min="12" max="12" width="24.00390625" style="0" customWidth="1"/>
  </cols>
  <sheetData>
    <row r="1" spans="1:13" ht="96">
      <c r="A1" s="12" t="s">
        <v>137</v>
      </c>
      <c r="B1" s="12" t="s">
        <v>138</v>
      </c>
      <c r="C1" s="1" t="s">
        <v>139</v>
      </c>
      <c r="D1" s="2" t="s">
        <v>140</v>
      </c>
      <c r="E1" s="2" t="s">
        <v>141</v>
      </c>
      <c r="F1" s="11" t="s">
        <v>142</v>
      </c>
      <c r="G1" s="1" t="s">
        <v>143</v>
      </c>
      <c r="H1" s="1" t="s">
        <v>144</v>
      </c>
      <c r="I1" s="1" t="s">
        <v>193</v>
      </c>
      <c r="J1" s="2" t="s">
        <v>145</v>
      </c>
      <c r="K1" s="54" t="s">
        <v>2</v>
      </c>
      <c r="L1" s="162"/>
      <c r="M1" s="76"/>
    </row>
    <row r="2" spans="1:13" s="100" customFormat="1" ht="24">
      <c r="A2" s="84" t="s">
        <v>264</v>
      </c>
      <c r="B2" s="84" t="s">
        <v>208</v>
      </c>
      <c r="C2" s="87">
        <v>1</v>
      </c>
      <c r="D2" s="88" t="s">
        <v>245</v>
      </c>
      <c r="E2" s="88" t="s">
        <v>381</v>
      </c>
      <c r="F2" s="123"/>
      <c r="G2" s="82">
        <v>790</v>
      </c>
      <c r="H2" s="84">
        <v>160</v>
      </c>
      <c r="I2" s="84"/>
      <c r="J2" s="32"/>
      <c r="K2" s="117" t="s">
        <v>207</v>
      </c>
      <c r="L2" s="184">
        <v>2325691</v>
      </c>
      <c r="M2" s="115"/>
    </row>
    <row r="3" spans="1:13" s="100" customFormat="1" ht="36">
      <c r="A3" s="84" t="s">
        <v>264</v>
      </c>
      <c r="B3" s="84" t="s">
        <v>208</v>
      </c>
      <c r="C3" s="87">
        <v>1</v>
      </c>
      <c r="D3" s="88" t="s">
        <v>441</v>
      </c>
      <c r="E3" s="88" t="s">
        <v>282</v>
      </c>
      <c r="F3" s="123"/>
      <c r="G3" s="82"/>
      <c r="H3" s="84" t="s">
        <v>333</v>
      </c>
      <c r="I3" s="84"/>
      <c r="J3" s="32"/>
      <c r="K3" s="117" t="s">
        <v>65</v>
      </c>
      <c r="L3" s="185">
        <v>661200</v>
      </c>
      <c r="M3" s="115"/>
    </row>
    <row r="5" spans="1:12" s="13" customFormat="1" ht="28.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21"/>
    </row>
    <row r="6" spans="1:12" s="13" customFormat="1" ht="28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91">
        <f>SUM(L2:L5)</f>
        <v>2986891</v>
      </c>
    </row>
    <row r="7" spans="1:12" s="13" customFormat="1" ht="18.75" customHeight="1">
      <c r="A7" s="234"/>
      <c r="B7" s="234"/>
      <c r="C7" s="234"/>
      <c r="D7" s="101"/>
      <c r="E7" s="101"/>
      <c r="F7" s="101"/>
      <c r="G7" s="101"/>
      <c r="H7" s="101"/>
      <c r="I7" s="101"/>
      <c r="J7" s="101"/>
      <c r="K7" s="101"/>
      <c r="L7" s="105"/>
    </row>
    <row r="8" spans="1:12" s="13" customFormat="1" ht="17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5"/>
    </row>
    <row r="9" spans="1:11" ht="12.75">
      <c r="A9" s="96"/>
      <c r="B9" s="197"/>
      <c r="C9" s="197"/>
      <c r="D9" s="197"/>
      <c r="E9" s="197"/>
      <c r="F9" s="197"/>
      <c r="G9" s="197"/>
      <c r="K9" s="70"/>
    </row>
    <row r="10" spans="1:12" ht="25.5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</row>
    <row r="11" spans="1:12" ht="18.75" customHeight="1">
      <c r="A11" s="96"/>
      <c r="B11" s="197" t="s">
        <v>333</v>
      </c>
      <c r="C11" s="197"/>
      <c r="D11" s="197"/>
      <c r="E11" s="197"/>
      <c r="F11" s="59"/>
      <c r="G11" s="59"/>
      <c r="H11" s="59"/>
      <c r="I11" s="23"/>
      <c r="J11" s="23"/>
      <c r="K11" s="23"/>
      <c r="L11" s="23"/>
    </row>
    <row r="12" spans="1:12" ht="15">
      <c r="A12" s="42"/>
      <c r="B12" s="41"/>
      <c r="C12" s="59"/>
      <c r="D12" s="59"/>
      <c r="E12" s="61"/>
      <c r="F12" s="59"/>
      <c r="G12" s="59"/>
      <c r="H12" s="59"/>
      <c r="K12" s="71"/>
      <c r="L12" s="192">
        <f>+L6+'С.АМЕРИКА'!M13+'Ю.АМЕРИКА'!L20+АФРИКА!M26+АЗИЯ!N28+ЕВРОПА!M117</f>
        <v>1159264726.0999997</v>
      </c>
    </row>
    <row r="13" spans="1:11" ht="12.75">
      <c r="A13" s="201"/>
      <c r="B13" s="201"/>
      <c r="C13" s="201"/>
      <c r="D13" s="201"/>
      <c r="E13" s="201"/>
      <c r="F13" s="201"/>
      <c r="G13" s="201"/>
      <c r="H13" s="201"/>
      <c r="K13" s="71"/>
    </row>
    <row r="14" ht="12.75">
      <c r="K14" s="71"/>
    </row>
    <row r="15" spans="1:11" s="46" customFormat="1" ht="12">
      <c r="A15" s="47"/>
      <c r="B15" s="47"/>
      <c r="C15" s="69"/>
      <c r="D15" s="69"/>
      <c r="E15" s="69"/>
      <c r="F15" s="73"/>
      <c r="G15" s="47"/>
      <c r="H15" s="47"/>
      <c r="I15" s="47"/>
      <c r="J15" s="48"/>
      <c r="K15" s="70"/>
    </row>
    <row r="16" spans="1:9" ht="12.75">
      <c r="A16" s="16"/>
      <c r="B16" s="16"/>
      <c r="C16" s="69"/>
      <c r="D16" s="69"/>
      <c r="E16" s="69"/>
      <c r="F16" s="73"/>
      <c r="G16" s="16"/>
      <c r="H16" s="16"/>
      <c r="I16" s="16"/>
    </row>
    <row r="21" ht="12.75">
      <c r="J21" s="13"/>
    </row>
  </sheetData>
  <sheetProtection/>
  <mergeCells count="6">
    <mergeCell ref="B11:E11"/>
    <mergeCell ref="A13:H13"/>
    <mergeCell ref="A10:L10"/>
    <mergeCell ref="A5:L5"/>
    <mergeCell ref="B9:G9"/>
    <mergeCell ref="A7:C7"/>
  </mergeCells>
  <printOptions horizontalCentered="1"/>
  <pageMargins left="0" right="0" top="0.49" bottom="0.6299212598425197" header="0.15748031496062992" footer="0.35433070866141736"/>
  <pageSetup horizontalDpi="300" verticalDpi="300" orientation="landscape" paperSize="9" r:id="rId1"/>
  <headerFooter alignWithMargins="0">
    <oddHeader>&amp;L&amp;"Arial,Bold"&amp;12АВСТРАЛИЯ&amp;CСПИСЪК НА НЕДВИЖИМОТО ИМУЩЕСТВО, ОБЕКТ НА ЗАСТРАХОВАНЕ
</oddHeader>
    <oddFooter>&amp;L&amp;"Arial,Bold"MFA Confidential&amp;RСтр.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IIS-MFA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Vessela Ivanova</dc:creator>
  <cp:keywords/>
  <dc:description/>
  <cp:lastModifiedBy>Bogomil Yanev</cp:lastModifiedBy>
  <cp:lastPrinted>2019-01-08T11:51:46Z</cp:lastPrinted>
  <dcterms:created xsi:type="dcterms:W3CDTF">2001-08-21T11:45:52Z</dcterms:created>
  <dcterms:modified xsi:type="dcterms:W3CDTF">2019-01-08T15:49:17Z</dcterms:modified>
  <cp:category/>
  <cp:version/>
  <cp:contentType/>
  <cp:contentStatus/>
</cp:coreProperties>
</file>